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0"/>
  </bookViews>
  <sheets>
    <sheet name="Сводный" sheetId="1" r:id="rId1"/>
    <sheet name="Топосъемка" sheetId="2" r:id="rId2"/>
    <sheet name="Сводный Личка" sheetId="3" r:id="rId3"/>
    <sheet name="Личка Ж" sheetId="4" r:id="rId4"/>
    <sheet name="Личка М" sheetId="5" r:id="rId5"/>
    <sheet name="Команда" sheetId="6" r:id="rId6"/>
  </sheets>
  <externalReferences>
    <externalReference r:id="rId9"/>
    <externalReference r:id="rId10"/>
  </externalReferences>
  <definedNames>
    <definedName name="_xlnm.Print_Area" localSheetId="3">'Личка Ж'!$A$1:$H$34</definedName>
    <definedName name="_xlnm.Print_Area" localSheetId="4">'Личка М'!$A$1:$Q$47</definedName>
    <definedName name="_xlnm.Print_Area" localSheetId="1">'Топосъемка'!$A$1:$E$24</definedName>
  </definedNames>
  <calcPr fullCalcOnLoad="1"/>
</workbook>
</file>

<file path=xl/comments6.xml><?xml version="1.0" encoding="utf-8"?>
<comments xmlns="http://schemas.openxmlformats.org/spreadsheetml/2006/main">
  <authors>
    <author>РН</author>
  </authors>
  <commentList>
    <comment ref="C12" authorId="0">
      <text>
        <r>
          <rPr>
            <sz val="10"/>
            <rFont val="Tahoma"/>
            <family val="2"/>
          </rPr>
          <t>Можно удалить колонки C и D для сортировки, тогда она будет работать. Я просто брала список участников команды из Вишни. А обычно у нас в таких протоколах состав не прописывался.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<sst xmlns="http://schemas.openxmlformats.org/spreadsheetml/2006/main" count="134" uniqueCount="63">
  <si>
    <t xml:space="preserve">Протокол </t>
  </si>
  <si>
    <t xml:space="preserve">Дистанция – спелео - группа «Спелеотехника» </t>
  </si>
  <si>
    <t>№</t>
  </si>
  <si>
    <t>Команда</t>
  </si>
  <si>
    <t>Участник</t>
  </si>
  <si>
    <t>балл участника</t>
  </si>
  <si>
    <t>баллы команды</t>
  </si>
  <si>
    <t>время прохожд.</t>
  </si>
  <si>
    <t>штрафное время</t>
  </si>
  <si>
    <t>сумма времени</t>
  </si>
  <si>
    <t>место</t>
  </si>
  <si>
    <t>% ко времени команды</t>
  </si>
  <si>
    <t>норматив на разряд</t>
  </si>
  <si>
    <t>ВТОРОЙ</t>
  </si>
  <si>
    <t>ТРЕТИЙ</t>
  </si>
  <si>
    <t>---</t>
  </si>
  <si>
    <t>Ранг</t>
  </si>
  <si>
    <t>баллов</t>
  </si>
  <si>
    <t>Разряды до:</t>
  </si>
  <si>
    <t>третий</t>
  </si>
  <si>
    <t>Среднее время</t>
  </si>
  <si>
    <t>1 балл</t>
  </si>
  <si>
    <t>Гл. судья</t>
  </si>
  <si>
    <t xml:space="preserve">/Е.Н. Яковлева </t>
  </si>
  <si>
    <t>Гл. секретарь</t>
  </si>
  <si>
    <t>/ И.Н.Харькина</t>
  </si>
  <si>
    <t xml:space="preserve"> Протокол </t>
  </si>
  <si>
    <t>Дистанция –спелео  "Индивидуальная спелеотехника"</t>
  </si>
  <si>
    <t>юноши</t>
  </si>
  <si>
    <t>Ф.И.О.</t>
  </si>
  <si>
    <t>Время прохождения</t>
  </si>
  <si>
    <t>Штрафные баллы</t>
  </si>
  <si>
    <t>Штрафное время</t>
  </si>
  <si>
    <t>Сумма времени</t>
  </si>
  <si>
    <t>Место</t>
  </si>
  <si>
    <t>% ко времени победителя</t>
  </si>
  <si>
    <t>Норматив на разряд</t>
  </si>
  <si>
    <t>м</t>
  </si>
  <si>
    <t>Разряд до:</t>
  </si>
  <si>
    <t>сред время:</t>
  </si>
  <si>
    <t>гл.судья</t>
  </si>
  <si>
    <t>/ Е.Н. Яковлева / С1К</t>
  </si>
  <si>
    <t>гл.секретарь</t>
  </si>
  <si>
    <t>/И.Н.Харькина/С1К</t>
  </si>
  <si>
    <t>девушки</t>
  </si>
  <si>
    <t>ж</t>
  </si>
  <si>
    <t>/И.Н.Харькина/ С1К</t>
  </si>
  <si>
    <t xml:space="preserve">Сводный протокол </t>
  </si>
  <si>
    <t>КОМАНДНЫЙ ЗАЧЁТ</t>
  </si>
  <si>
    <t>Сумма мест</t>
  </si>
  <si>
    <t>/И.Н.Харькина/</t>
  </si>
  <si>
    <t>С1К</t>
  </si>
  <si>
    <t>Дистанция спелео-группа "Топосъемка"</t>
  </si>
  <si>
    <t xml:space="preserve">гл. судья </t>
  </si>
  <si>
    <t>/ Е.Н. Яковлева</t>
  </si>
  <si>
    <t>гл. секретарь</t>
  </si>
  <si>
    <t>Команда, город</t>
  </si>
  <si>
    <t>Спелеотехника</t>
  </si>
  <si>
    <t>Индивидуальная спелеотехника</t>
  </si>
  <si>
    <t>Топосъемка</t>
  </si>
  <si>
    <t>Место в общем зачете</t>
  </si>
  <si>
    <t>гл. судья</t>
  </si>
  <si>
    <t>/Е.Н. Яковлева / С1К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</si>
</sst>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F400]h:mm:ss\ AM/PM"/>
    <numFmt numFmtId="174" formatCode="0;[Red]0"/>
    <numFmt numFmtId="175" formatCode="[$-FC19]d\ mmmm\ yyyy\ &quot;г.&quot;"/>
    <numFmt numFmtId="176" formatCode="000000"/>
    <numFmt numFmtId="177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name val="Tahoma"/>
      <family val="2"/>
    </font>
    <font>
      <sz val="8"/>
      <name val="Tahoma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2"/>
      <name val="Copperplate Gothic Bold"/>
      <family val="2"/>
    </font>
    <font>
      <b/>
      <sz val="10"/>
      <name val="Copperplate Gothic Bold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Alignment="1">
      <alignment/>
      <protection/>
    </xf>
    <xf numFmtId="0" fontId="0" fillId="0" borderId="0" xfId="52" applyFill="1">
      <alignment/>
      <protection/>
    </xf>
    <xf numFmtId="0" fontId="2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21" fillId="0" borderId="0" xfId="52" applyFont="1" applyFill="1" applyAlignment="1">
      <alignment horizontal="center"/>
      <protection/>
    </xf>
    <xf numFmtId="0" fontId="22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1" fillId="0" borderId="0" xfId="52" applyFont="1" applyFill="1" applyAlignment="1">
      <alignment horizontal="right"/>
      <protection/>
    </xf>
    <xf numFmtId="0" fontId="0" fillId="0" borderId="0" xfId="52" applyFont="1" applyFill="1">
      <alignment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0" xfId="52" applyFont="1" applyFill="1" applyAlignment="1">
      <alignment horizontal="center"/>
      <protection/>
    </xf>
    <xf numFmtId="0" fontId="24" fillId="0" borderId="13" xfId="52" applyFont="1" applyFill="1" applyBorder="1" applyAlignment="1">
      <alignment horizontal="center" vertical="center"/>
      <protection/>
    </xf>
    <xf numFmtId="0" fontId="24" fillId="0" borderId="14" xfId="52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horizontal="center" vertical="center" wrapText="1"/>
      <protection/>
    </xf>
    <xf numFmtId="1" fontId="24" fillId="0" borderId="15" xfId="52" applyNumberFormat="1" applyFont="1" applyFill="1" applyBorder="1" applyAlignment="1">
      <alignment horizontal="center" vertical="center" wrapText="1"/>
      <protection/>
    </xf>
    <xf numFmtId="2" fontId="24" fillId="0" borderId="14" xfId="52" applyNumberFormat="1" applyFont="1" applyFill="1" applyBorder="1" applyAlignment="1">
      <alignment horizontal="center" vertical="center"/>
      <protection/>
    </xf>
    <xf numFmtId="172" fontId="24" fillId="0" borderId="14" xfId="52" applyNumberFormat="1" applyFont="1" applyFill="1" applyBorder="1" applyAlignment="1">
      <alignment horizontal="center" vertical="center"/>
      <protection/>
    </xf>
    <xf numFmtId="0" fontId="24" fillId="0" borderId="14" xfId="52" applyFont="1" applyFill="1" applyBorder="1" applyAlignment="1">
      <alignment horizontal="center" vertical="center"/>
      <protection/>
    </xf>
    <xf numFmtId="10" fontId="24" fillId="0" borderId="14" xfId="52" applyNumberFormat="1" applyFont="1" applyFill="1" applyBorder="1" applyAlignment="1">
      <alignment horizontal="center" vertical="center"/>
      <protection/>
    </xf>
    <xf numFmtId="0" fontId="24" fillId="0" borderId="16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1" fontId="24" fillId="0" borderId="19" xfId="52" applyNumberFormat="1" applyFont="1" applyFill="1" applyBorder="1" applyAlignment="1">
      <alignment horizontal="center" vertical="center" wrapText="1"/>
      <protection/>
    </xf>
    <xf numFmtId="2" fontId="24" fillId="0" borderId="18" xfId="52" applyNumberFormat="1" applyFont="1" applyFill="1" applyBorder="1" applyAlignment="1">
      <alignment horizontal="center" vertical="center"/>
      <protection/>
    </xf>
    <xf numFmtId="172" fontId="24" fillId="0" borderId="18" xfId="52" applyNumberFormat="1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10" fontId="24" fillId="0" borderId="18" xfId="52" applyNumberFormat="1" applyFont="1" applyFill="1" applyBorder="1" applyAlignment="1">
      <alignment horizontal="center" vertical="center"/>
      <protection/>
    </xf>
    <xf numFmtId="0" fontId="24" fillId="0" borderId="20" xfId="52" applyFont="1" applyFill="1" applyBorder="1" applyAlignment="1">
      <alignment horizontal="center" vertical="center"/>
      <protection/>
    </xf>
    <xf numFmtId="0" fontId="24" fillId="0" borderId="21" xfId="52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 quotePrefix="1">
      <alignment horizontal="center"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1" fontId="24" fillId="0" borderId="22" xfId="52" applyNumberFormat="1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2" fontId="24" fillId="0" borderId="19" xfId="52" applyNumberFormat="1" applyFont="1" applyFill="1" applyBorder="1" applyAlignment="1">
      <alignment horizontal="center" vertical="center"/>
      <protection/>
    </xf>
    <xf numFmtId="172" fontId="24" fillId="0" borderId="19" xfId="52" applyNumberFormat="1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center" vertical="center"/>
      <protection/>
    </xf>
    <xf numFmtId="10" fontId="24" fillId="0" borderId="19" xfId="52" applyNumberFormat="1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 quotePrefix="1">
      <alignment horizontal="center" vertical="center"/>
      <protection/>
    </xf>
    <xf numFmtId="0" fontId="24" fillId="0" borderId="23" xfId="52" applyFont="1" applyFill="1" applyBorder="1" applyAlignment="1">
      <alignment horizontal="center" vertical="center"/>
      <protection/>
    </xf>
    <xf numFmtId="0" fontId="25" fillId="0" borderId="0" xfId="52" applyFont="1" applyFill="1" applyAlignment="1">
      <alignment horizontal="right"/>
      <protection/>
    </xf>
    <xf numFmtId="2" fontId="25" fillId="0" borderId="0" xfId="52" applyNumberFormat="1" applyFont="1" applyFill="1">
      <alignment/>
      <protection/>
    </xf>
    <xf numFmtId="0" fontId="25" fillId="0" borderId="0" xfId="52" applyFont="1" applyFill="1">
      <alignment/>
      <protection/>
    </xf>
    <xf numFmtId="0" fontId="25" fillId="0" borderId="0" xfId="52" applyFont="1" applyFill="1" applyAlignment="1">
      <alignment horizontal="right" vertical="center"/>
      <protection/>
    </xf>
    <xf numFmtId="10" fontId="25" fillId="0" borderId="0" xfId="52" applyNumberFormat="1" applyFont="1" applyFill="1">
      <alignment/>
      <protection/>
    </xf>
    <xf numFmtId="10" fontId="0" fillId="0" borderId="0" xfId="52" applyNumberFormat="1" applyFill="1">
      <alignment/>
      <protection/>
    </xf>
    <xf numFmtId="0" fontId="0" fillId="0" borderId="0" xfId="52" applyFont="1" applyFill="1" applyAlignment="1">
      <alignment horizontal="right" vertical="center"/>
      <protection/>
    </xf>
    <xf numFmtId="172" fontId="25" fillId="0" borderId="0" xfId="52" applyNumberFormat="1" applyFont="1" applyFill="1">
      <alignment/>
      <protection/>
    </xf>
    <xf numFmtId="0" fontId="21" fillId="0" borderId="24" xfId="52" applyFont="1" applyFill="1" applyBorder="1">
      <alignment/>
      <protection/>
    </xf>
    <xf numFmtId="0" fontId="0" fillId="0" borderId="0" xfId="53" applyFill="1">
      <alignment/>
      <protection/>
    </xf>
    <xf numFmtId="0" fontId="23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30" fillId="0" borderId="0" xfId="53" applyFont="1" applyFill="1" applyAlignment="1">
      <alignment horizontal="center"/>
      <protection/>
    </xf>
    <xf numFmtId="0" fontId="30" fillId="0" borderId="0" xfId="53" applyFont="1" applyFill="1" applyAlignment="1">
      <alignment horizontal="center"/>
      <protection/>
    </xf>
    <xf numFmtId="0" fontId="31" fillId="0" borderId="0" xfId="53" applyFont="1" applyFill="1" applyAlignment="1">
      <alignment/>
      <protection/>
    </xf>
    <xf numFmtId="0" fontId="32" fillId="0" borderId="0" xfId="53" applyFont="1" applyFill="1" applyAlignment="1">
      <alignment/>
      <protection/>
    </xf>
    <xf numFmtId="0" fontId="32" fillId="0" borderId="0" xfId="53" applyFont="1" applyFill="1" applyAlignment="1">
      <alignment horizontal="center"/>
      <protection/>
    </xf>
    <xf numFmtId="0" fontId="30" fillId="0" borderId="0" xfId="53" applyFont="1" applyFill="1" applyAlignment="1">
      <alignment/>
      <protection/>
    </xf>
    <xf numFmtId="0" fontId="33" fillId="0" borderId="0" xfId="53" applyFont="1" applyFill="1">
      <alignment/>
      <protection/>
    </xf>
    <xf numFmtId="0" fontId="30" fillId="0" borderId="13" xfId="53" applyFont="1" applyFill="1" applyBorder="1" applyAlignment="1">
      <alignment horizontal="center" vertical="center"/>
      <protection/>
    </xf>
    <xf numFmtId="0" fontId="30" fillId="0" borderId="14" xfId="53" applyFont="1" applyFill="1" applyBorder="1" applyAlignment="1">
      <alignment horizontal="center" vertical="center"/>
      <protection/>
    </xf>
    <xf numFmtId="0" fontId="30" fillId="0" borderId="14" xfId="53" applyFont="1" applyFill="1" applyBorder="1" applyAlignment="1">
      <alignment horizontal="center" vertical="center" wrapText="1"/>
      <protection/>
    </xf>
    <xf numFmtId="0" fontId="30" fillId="0" borderId="25" xfId="53" applyFont="1" applyFill="1" applyBorder="1" applyAlignment="1">
      <alignment horizontal="center" vertical="center" wrapText="1"/>
      <protection/>
    </xf>
    <xf numFmtId="0" fontId="34" fillId="0" borderId="0" xfId="53" applyFont="1" applyFill="1" applyBorder="1" applyAlignment="1">
      <alignment horizontal="center" vertical="center" wrapText="1"/>
      <protection/>
    </xf>
    <xf numFmtId="0" fontId="30" fillId="0" borderId="26" xfId="53" applyFont="1" applyFill="1" applyBorder="1" applyAlignment="1">
      <alignment horizontal="center" vertical="center"/>
      <protection/>
    </xf>
    <xf numFmtId="0" fontId="30" fillId="0" borderId="27" xfId="53" applyFont="1" applyFill="1" applyBorder="1" applyAlignment="1">
      <alignment horizontal="center" vertical="center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vertical="center" wrapText="1"/>
      <protection/>
    </xf>
    <xf numFmtId="0" fontId="19" fillId="0" borderId="19" xfId="53" applyFont="1" applyFill="1" applyBorder="1" applyAlignment="1">
      <alignment vertical="center"/>
      <protection/>
    </xf>
    <xf numFmtId="0" fontId="24" fillId="0" borderId="19" xfId="53" applyFont="1" applyFill="1" applyBorder="1" applyAlignment="1">
      <alignment horizontal="left" vertical="center"/>
      <protection/>
    </xf>
    <xf numFmtId="0" fontId="24" fillId="0" borderId="19" xfId="53" applyFont="1" applyFill="1" applyBorder="1" applyAlignment="1">
      <alignment vertical="center"/>
      <protection/>
    </xf>
    <xf numFmtId="172" fontId="24" fillId="0" borderId="19" xfId="53" applyNumberFormat="1" applyFont="1" applyFill="1" applyBorder="1" applyAlignment="1">
      <alignment horizontal="center" vertical="center"/>
      <protection/>
    </xf>
    <xf numFmtId="1" fontId="24" fillId="0" borderId="19" xfId="53" applyNumberFormat="1" applyFont="1" applyFill="1" applyBorder="1" applyAlignment="1">
      <alignment horizontal="center" vertical="center"/>
      <protection/>
    </xf>
    <xf numFmtId="172" fontId="24" fillId="0" borderId="19" xfId="53" applyNumberFormat="1" applyFont="1" applyFill="1" applyBorder="1" applyAlignment="1">
      <alignment vertical="center"/>
      <protection/>
    </xf>
    <xf numFmtId="0" fontId="24" fillId="0" borderId="29" xfId="53" applyFont="1" applyFill="1" applyBorder="1" applyAlignment="1">
      <alignment vertical="center"/>
      <protection/>
    </xf>
    <xf numFmtId="10" fontId="35" fillId="0" borderId="0" xfId="53" applyNumberFormat="1" applyFont="1" applyFill="1" applyBorder="1" applyAlignment="1">
      <alignment vertical="center"/>
      <protection/>
    </xf>
    <xf numFmtId="177" fontId="35" fillId="0" borderId="0" xfId="53" applyNumberFormat="1" applyFont="1" applyFill="1" applyBorder="1" applyAlignment="1">
      <alignment vertical="center"/>
      <protection/>
    </xf>
    <xf numFmtId="0" fontId="36" fillId="0" borderId="0" xfId="53" applyFont="1" applyFill="1">
      <alignment/>
      <protection/>
    </xf>
    <xf numFmtId="0" fontId="24" fillId="0" borderId="30" xfId="53" applyFont="1" applyFill="1" applyBorder="1" applyAlignment="1">
      <alignment horizontal="left" vertical="center"/>
      <protection/>
    </xf>
    <xf numFmtId="0" fontId="24" fillId="0" borderId="30" xfId="53" applyFont="1" applyFill="1" applyBorder="1" applyAlignment="1">
      <alignment vertical="center"/>
      <protection/>
    </xf>
    <xf numFmtId="172" fontId="24" fillId="0" borderId="30" xfId="53" applyNumberFormat="1" applyFont="1" applyFill="1" applyBorder="1" applyAlignment="1">
      <alignment horizontal="center" vertical="center"/>
      <protection/>
    </xf>
    <xf numFmtId="1" fontId="24" fillId="0" borderId="30" xfId="53" applyNumberFormat="1" applyFont="1" applyFill="1" applyBorder="1" applyAlignment="1">
      <alignment horizontal="center" vertical="center"/>
      <protection/>
    </xf>
    <xf numFmtId="172" fontId="24" fillId="0" borderId="30" xfId="53" applyNumberFormat="1" applyFont="1" applyFill="1" applyBorder="1" applyAlignment="1">
      <alignment vertical="center"/>
      <protection/>
    </xf>
    <xf numFmtId="0" fontId="24" fillId="0" borderId="18" xfId="53" applyFont="1" applyFill="1" applyBorder="1" applyAlignment="1">
      <alignment horizontal="left" vertical="center"/>
      <protection/>
    </xf>
    <xf numFmtId="0" fontId="24" fillId="0" borderId="18" xfId="53" applyFont="1" applyFill="1" applyBorder="1" applyAlignment="1">
      <alignment vertical="center"/>
      <protection/>
    </xf>
    <xf numFmtId="172" fontId="24" fillId="0" borderId="18" xfId="53" applyNumberFormat="1" applyFont="1" applyFill="1" applyBorder="1" applyAlignment="1">
      <alignment horizontal="center" vertical="center"/>
      <protection/>
    </xf>
    <xf numFmtId="1" fontId="24" fillId="0" borderId="18" xfId="53" applyNumberFormat="1" applyFont="1" applyFill="1" applyBorder="1" applyAlignment="1">
      <alignment horizontal="center" vertical="center"/>
      <protection/>
    </xf>
    <xf numFmtId="172" fontId="24" fillId="0" borderId="18" xfId="53" applyNumberFormat="1" applyFont="1" applyFill="1" applyBorder="1" applyAlignment="1">
      <alignment vertical="center"/>
      <protection/>
    </xf>
    <xf numFmtId="0" fontId="24" fillId="0" borderId="28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vertical="center"/>
      <protection/>
    </xf>
    <xf numFmtId="0" fontId="24" fillId="0" borderId="0" xfId="53" applyFont="1" applyFill="1" applyBorder="1" applyAlignment="1">
      <alignment horizontal="left" vertical="center"/>
      <protection/>
    </xf>
    <xf numFmtId="0" fontId="24" fillId="0" borderId="0" xfId="53" applyFont="1" applyFill="1" applyBorder="1" applyAlignment="1">
      <alignment vertical="center"/>
      <protection/>
    </xf>
    <xf numFmtId="172" fontId="24" fillId="0" borderId="0" xfId="53" applyNumberFormat="1" applyFont="1" applyFill="1" applyBorder="1" applyAlignment="1">
      <alignment horizontal="center" vertical="center"/>
      <protection/>
    </xf>
    <xf numFmtId="1" fontId="24" fillId="0" borderId="0" xfId="53" applyNumberFormat="1" applyFont="1" applyFill="1" applyBorder="1" applyAlignment="1">
      <alignment horizontal="center" vertical="center"/>
      <protection/>
    </xf>
    <xf numFmtId="172" fontId="24" fillId="0" borderId="0" xfId="53" applyNumberFormat="1" applyFont="1" applyFill="1" applyBorder="1" applyAlignment="1">
      <alignment vertical="center"/>
      <protection/>
    </xf>
    <xf numFmtId="10" fontId="24" fillId="0" borderId="0" xfId="53" applyNumberFormat="1" applyFont="1" applyFill="1" applyBorder="1" applyAlignment="1">
      <alignment vertical="center"/>
      <protection/>
    </xf>
    <xf numFmtId="177" fontId="24" fillId="0" borderId="0" xfId="53" applyNumberFormat="1" applyFont="1" applyFill="1" applyBorder="1" applyAlignment="1">
      <alignment vertical="center"/>
      <protection/>
    </xf>
    <xf numFmtId="0" fontId="25" fillId="0" borderId="0" xfId="53" applyFont="1" applyFill="1" applyBorder="1" applyAlignment="1">
      <alignment vertical="center"/>
      <protection/>
    </xf>
    <xf numFmtId="173" fontId="19" fillId="0" borderId="0" xfId="53" applyNumberFormat="1" applyFont="1" applyFill="1" applyBorder="1" applyAlignment="1">
      <alignment horizontal="center" vertical="center"/>
      <protection/>
    </xf>
    <xf numFmtId="1" fontId="19" fillId="0" borderId="0" xfId="53" applyNumberFormat="1" applyFont="1" applyFill="1" applyBorder="1" applyAlignment="1">
      <alignment horizontal="center" vertical="center"/>
      <protection/>
    </xf>
    <xf numFmtId="172" fontId="19" fillId="0" borderId="0" xfId="53" applyNumberFormat="1" applyFont="1" applyFill="1" applyBorder="1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177" fontId="0" fillId="0" borderId="0" xfId="53" applyNumberFormat="1" applyFill="1" applyBorder="1" applyAlignment="1">
      <alignment vertical="center"/>
      <protection/>
    </xf>
    <xf numFmtId="0" fontId="0" fillId="0" borderId="0" xfId="53" applyFont="1" applyFill="1" applyAlignment="1">
      <alignment horizontal="right"/>
      <protection/>
    </xf>
    <xf numFmtId="2" fontId="24" fillId="0" borderId="0" xfId="53" applyNumberFormat="1" applyFont="1" applyFill="1" applyBorder="1" applyAlignment="1">
      <alignment horizontal="left" vertical="center"/>
      <protection/>
    </xf>
    <xf numFmtId="1" fontId="19" fillId="0" borderId="0" xfId="53" applyNumberFormat="1" applyFont="1" applyFill="1" applyBorder="1" applyAlignment="1">
      <alignment horizontal="left" vertical="center"/>
      <protection/>
    </xf>
    <xf numFmtId="0" fontId="25" fillId="0" borderId="0" xfId="52" applyFont="1" applyFill="1" applyBorder="1" applyAlignment="1">
      <alignment/>
      <protection/>
    </xf>
    <xf numFmtId="10" fontId="25" fillId="0" borderId="0" xfId="52" applyNumberFormat="1" applyFont="1" applyFill="1" applyBorder="1" applyAlignment="1">
      <alignment horizontal="center"/>
      <protection/>
    </xf>
    <xf numFmtId="172" fontId="0" fillId="0" borderId="0" xfId="53" applyNumberFormat="1" applyFill="1">
      <alignment/>
      <protection/>
    </xf>
    <xf numFmtId="21" fontId="0" fillId="0" borderId="0" xfId="52" applyNumberFormat="1" applyFont="1" applyFill="1" applyBorder="1" applyAlignment="1">
      <alignment horizontal="center"/>
      <protection/>
    </xf>
    <xf numFmtId="0" fontId="22" fillId="0" borderId="24" xfId="52" applyFont="1" applyFill="1" applyBorder="1">
      <alignment/>
      <protection/>
    </xf>
    <xf numFmtId="0" fontId="22" fillId="0" borderId="0" xfId="52" applyFont="1" applyFill="1" applyBorder="1">
      <alignment/>
      <protection/>
    </xf>
    <xf numFmtId="0" fontId="34" fillId="0" borderId="14" xfId="53" applyFont="1" applyFill="1" applyBorder="1" applyAlignment="1">
      <alignment horizontal="center" vertical="center" wrapText="1"/>
      <protection/>
    </xf>
    <xf numFmtId="0" fontId="34" fillId="0" borderId="16" xfId="53" applyFont="1" applyFill="1" applyBorder="1" applyAlignment="1">
      <alignment horizontal="center" vertical="center" wrapText="1"/>
      <protection/>
    </xf>
    <xf numFmtId="0" fontId="30" fillId="0" borderId="18" xfId="53" applyFont="1" applyFill="1" applyBorder="1" applyAlignment="1">
      <alignment horizontal="center" vertical="center"/>
      <protection/>
    </xf>
    <xf numFmtId="0" fontId="30" fillId="0" borderId="18" xfId="53" applyFont="1" applyFill="1" applyBorder="1" applyAlignment="1">
      <alignment horizontal="center" vertical="center" wrapText="1"/>
      <protection/>
    </xf>
    <xf numFmtId="0" fontId="34" fillId="0" borderId="18" xfId="53" applyFont="1" applyFill="1" applyBorder="1" applyAlignment="1">
      <alignment horizontal="center" vertical="center" wrapText="1"/>
      <protection/>
    </xf>
    <xf numFmtId="0" fontId="34" fillId="0" borderId="20" xfId="53" applyFont="1" applyFill="1" applyBorder="1" applyAlignment="1">
      <alignment horizontal="center" vertical="center" wrapText="1"/>
      <protection/>
    </xf>
    <xf numFmtId="0" fontId="19" fillId="0" borderId="31" xfId="53" applyFont="1" applyFill="1" applyBorder="1" applyAlignment="1">
      <alignment vertical="center"/>
      <protection/>
    </xf>
    <xf numFmtId="1" fontId="35" fillId="0" borderId="19" xfId="53" applyNumberFormat="1" applyFont="1" applyFill="1" applyBorder="1" applyAlignment="1">
      <alignment horizontal="center" vertical="center"/>
      <protection/>
    </xf>
    <xf numFmtId="10" fontId="35" fillId="0" borderId="19" xfId="53" applyNumberFormat="1" applyFont="1" applyFill="1" applyBorder="1" applyAlignment="1">
      <alignment horizontal="center" vertical="center"/>
      <protection/>
    </xf>
    <xf numFmtId="172" fontId="35" fillId="0" borderId="19" xfId="53" applyNumberFormat="1" applyFont="1" applyFill="1" applyBorder="1" applyAlignment="1">
      <alignment horizontal="center" vertical="center"/>
      <protection/>
    </xf>
    <xf numFmtId="0" fontId="36" fillId="0" borderId="0" xfId="53" applyFont="1" applyFill="1">
      <alignment/>
      <protection/>
    </xf>
    <xf numFmtId="0" fontId="19" fillId="0" borderId="32" xfId="53" applyFont="1" applyFill="1" applyBorder="1" applyAlignment="1">
      <alignment vertical="center"/>
      <protection/>
    </xf>
    <xf numFmtId="0" fontId="19" fillId="0" borderId="23" xfId="53" applyFont="1" applyFill="1" applyBorder="1" applyAlignment="1">
      <alignment vertical="center"/>
      <protection/>
    </xf>
    <xf numFmtId="0" fontId="6" fillId="0" borderId="0" xfId="55" applyFill="1">
      <alignment/>
      <protection/>
    </xf>
    <xf numFmtId="0" fontId="29" fillId="0" borderId="0" xfId="53" applyFont="1" applyFill="1" applyAlignment="1">
      <alignment/>
      <protection/>
    </xf>
    <xf numFmtId="0" fontId="6" fillId="0" borderId="0" xfId="55" applyFill="1" applyAlignment="1">
      <alignment horizontal="center"/>
      <protection/>
    </xf>
    <xf numFmtId="0" fontId="37" fillId="0" borderId="0" xfId="55" applyFont="1" applyFill="1">
      <alignment/>
      <protection/>
    </xf>
    <xf numFmtId="0" fontId="32" fillId="0" borderId="31" xfId="53" applyFont="1" applyFill="1" applyBorder="1" applyAlignment="1">
      <alignment horizontal="center" vertical="center"/>
      <protection/>
    </xf>
    <xf numFmtId="0" fontId="32" fillId="0" borderId="15" xfId="53" applyFont="1" applyFill="1" applyBorder="1" applyAlignment="1">
      <alignment horizontal="center" vertical="center"/>
      <protection/>
    </xf>
    <xf numFmtId="0" fontId="32" fillId="0" borderId="33" xfId="53" applyFont="1" applyFill="1" applyBorder="1" applyAlignment="1">
      <alignment horizontal="center" vertical="center"/>
      <protection/>
    </xf>
    <xf numFmtId="0" fontId="32" fillId="0" borderId="34" xfId="53" applyFont="1" applyFill="1" applyBorder="1" applyAlignment="1">
      <alignment horizontal="center" vertical="center"/>
      <protection/>
    </xf>
    <xf numFmtId="0" fontId="32" fillId="0" borderId="35" xfId="53" applyFont="1" applyFill="1" applyBorder="1" applyAlignment="1">
      <alignment horizontal="center" vertical="center"/>
      <protection/>
    </xf>
    <xf numFmtId="0" fontId="32" fillId="0" borderId="36" xfId="53" applyFont="1" applyFill="1" applyBorder="1" applyAlignment="1">
      <alignment horizontal="center" vertical="center"/>
      <protection/>
    </xf>
    <xf numFmtId="0" fontId="24" fillId="0" borderId="31" xfId="53" applyFont="1" applyFill="1" applyBorder="1" applyAlignment="1">
      <alignment horizontal="center" vertical="top"/>
      <protection/>
    </xf>
    <xf numFmtId="0" fontId="22" fillId="0" borderId="15" xfId="53" applyFont="1" applyFill="1" applyBorder="1">
      <alignment/>
      <protection/>
    </xf>
    <xf numFmtId="1" fontId="22" fillId="0" borderId="15" xfId="53" applyNumberFormat="1" applyFont="1" applyFill="1" applyBorder="1" applyAlignment="1">
      <alignment horizontal="center"/>
      <protection/>
    </xf>
    <xf numFmtId="1" fontId="22" fillId="0" borderId="33" xfId="53" applyNumberFormat="1" applyFont="1" applyFill="1" applyBorder="1" applyAlignment="1">
      <alignment horizontal="center"/>
      <protection/>
    </xf>
    <xf numFmtId="0" fontId="24" fillId="0" borderId="32" xfId="53" applyFont="1" applyFill="1" applyBorder="1" applyAlignment="1">
      <alignment horizontal="center" vertical="top"/>
      <protection/>
    </xf>
    <xf numFmtId="0" fontId="22" fillId="0" borderId="19" xfId="53" applyFont="1" applyFill="1" applyBorder="1">
      <alignment/>
      <protection/>
    </xf>
    <xf numFmtId="1" fontId="22" fillId="0" borderId="19" xfId="53" applyNumberFormat="1" applyFont="1" applyFill="1" applyBorder="1" applyAlignment="1">
      <alignment horizontal="center"/>
      <protection/>
    </xf>
    <xf numFmtId="1" fontId="22" fillId="0" borderId="37" xfId="53" applyNumberFormat="1" applyFont="1" applyFill="1" applyBorder="1" applyAlignment="1">
      <alignment horizontal="center"/>
      <protection/>
    </xf>
    <xf numFmtId="0" fontId="25" fillId="0" borderId="24" xfId="52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32" fillId="0" borderId="0" xfId="53" applyFont="1" applyFill="1" applyAlignment="1">
      <alignment horizontal="left"/>
      <protection/>
    </xf>
    <xf numFmtId="0" fontId="32" fillId="0" borderId="15" xfId="53" applyFont="1" applyFill="1" applyBorder="1" applyAlignment="1">
      <alignment horizontal="center" vertical="center" wrapText="1"/>
      <protection/>
    </xf>
    <xf numFmtId="0" fontId="32" fillId="0" borderId="33" xfId="53" applyFont="1" applyFill="1" applyBorder="1" applyAlignment="1">
      <alignment horizontal="center" vertical="center" wrapText="1"/>
      <protection/>
    </xf>
    <xf numFmtId="0" fontId="32" fillId="0" borderId="35" xfId="53" applyFont="1" applyFill="1" applyBorder="1" applyAlignment="1">
      <alignment horizontal="center" vertical="center" wrapText="1"/>
      <protection/>
    </xf>
    <xf numFmtId="0" fontId="32" fillId="0" borderId="36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left"/>
      <protection/>
    </xf>
    <xf numFmtId="172" fontId="22" fillId="0" borderId="15" xfId="53" applyNumberFormat="1" applyFont="1" applyFill="1" applyBorder="1">
      <alignment/>
      <protection/>
    </xf>
    <xf numFmtId="0" fontId="22" fillId="0" borderId="19" xfId="53" applyFont="1" applyFill="1" applyBorder="1" applyAlignment="1">
      <alignment horizontal="left"/>
      <protection/>
    </xf>
    <xf numFmtId="172" fontId="22" fillId="0" borderId="19" xfId="53" applyNumberFormat="1" applyFont="1" applyFill="1" applyBorder="1">
      <alignment/>
      <protection/>
    </xf>
    <xf numFmtId="0" fontId="21" fillId="0" borderId="0" xfId="52" applyFont="1" applyFill="1" applyBorder="1" applyAlignment="1">
      <alignment horizontal="right"/>
      <protection/>
    </xf>
    <xf numFmtId="0" fontId="0" fillId="0" borderId="24" xfId="53" applyFill="1" applyBorder="1">
      <alignment/>
      <protection/>
    </xf>
    <xf numFmtId="0" fontId="21" fillId="0" borderId="0" xfId="52" applyFont="1" applyFill="1" applyBorder="1">
      <alignment/>
      <protection/>
    </xf>
    <xf numFmtId="0" fontId="23" fillId="0" borderId="0" xfId="52" applyFont="1" applyFill="1" applyBorder="1" applyAlignment="1">
      <alignment horizontal="right"/>
      <protection/>
    </xf>
    <xf numFmtId="0" fontId="23" fillId="0" borderId="0" xfId="52" applyFont="1" applyFill="1" applyBorder="1">
      <alignment/>
      <protection/>
    </xf>
    <xf numFmtId="0" fontId="0" fillId="0" borderId="0" xfId="53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0" fontId="20" fillId="0" borderId="0" xfId="55" applyFont="1" applyFill="1" applyAlignment="1">
      <alignment/>
      <protection/>
    </xf>
    <xf numFmtId="0" fontId="38" fillId="0" borderId="0" xfId="55" applyFont="1" applyFill="1">
      <alignment/>
      <protection/>
    </xf>
    <xf numFmtId="0" fontId="38" fillId="0" borderId="13" xfId="55" applyFont="1" applyFill="1" applyBorder="1" applyAlignment="1">
      <alignment horizontal="center" vertical="center"/>
      <protection/>
    </xf>
    <xf numFmtId="0" fontId="39" fillId="0" borderId="25" xfId="55" applyFont="1" applyFill="1" applyBorder="1" applyAlignment="1">
      <alignment horizontal="center" vertical="center"/>
      <protection/>
    </xf>
    <xf numFmtId="0" fontId="39" fillId="0" borderId="31" xfId="55" applyFont="1" applyFill="1" applyBorder="1" applyAlignment="1">
      <alignment horizontal="center" vertical="center" wrapText="1"/>
      <protection/>
    </xf>
    <xf numFmtId="0" fontId="39" fillId="0" borderId="15" xfId="55" applyFont="1" applyFill="1" applyBorder="1" applyAlignment="1">
      <alignment horizontal="center" vertical="center" wrapText="1"/>
      <protection/>
    </xf>
    <xf numFmtId="0" fontId="39" fillId="0" borderId="33" xfId="55" applyFont="1" applyFill="1" applyBorder="1" applyAlignment="1">
      <alignment horizontal="center" vertical="center" wrapText="1"/>
      <protection/>
    </xf>
    <xf numFmtId="0" fontId="38" fillId="0" borderId="17" xfId="55" applyFont="1" applyFill="1" applyBorder="1" applyAlignment="1">
      <alignment horizontal="center" vertical="center"/>
      <protection/>
    </xf>
    <xf numFmtId="0" fontId="39" fillId="0" borderId="28" xfId="55" applyFont="1" applyFill="1" applyBorder="1" applyAlignment="1">
      <alignment horizontal="center" vertical="center"/>
      <protection/>
    </xf>
    <xf numFmtId="0" fontId="39" fillId="0" borderId="32" xfId="55" applyFont="1" applyFill="1" applyBorder="1" applyAlignment="1">
      <alignment horizontal="center" vertical="center" wrapText="1"/>
      <protection/>
    </xf>
    <xf numFmtId="0" fontId="39" fillId="0" borderId="19" xfId="55" applyFont="1" applyFill="1" applyBorder="1" applyAlignment="1">
      <alignment horizontal="center" vertical="center" wrapText="1"/>
      <protection/>
    </xf>
    <xf numFmtId="0" fontId="39" fillId="0" borderId="37" xfId="55" applyFont="1" applyFill="1" applyBorder="1" applyAlignment="1">
      <alignment horizontal="center" vertical="center" wrapText="1"/>
      <protection/>
    </xf>
    <xf numFmtId="0" fontId="20" fillId="0" borderId="0" xfId="55" applyFont="1" applyFill="1">
      <alignment/>
      <protection/>
    </xf>
    <xf numFmtId="0" fontId="38" fillId="0" borderId="26" xfId="55" applyFont="1" applyFill="1" applyBorder="1" applyAlignment="1">
      <alignment horizontal="center" vertical="center"/>
      <protection/>
    </xf>
    <xf numFmtId="0" fontId="39" fillId="0" borderId="38" xfId="55" applyFont="1" applyFill="1" applyBorder="1" applyAlignment="1">
      <alignment horizontal="center" vertical="center"/>
      <protection/>
    </xf>
    <xf numFmtId="0" fontId="39" fillId="0" borderId="34" xfId="55" applyFont="1" applyFill="1" applyBorder="1" applyAlignment="1">
      <alignment horizontal="center" vertical="center" wrapText="1"/>
      <protection/>
    </xf>
    <xf numFmtId="0" fontId="39" fillId="0" borderId="35" xfId="55" applyFont="1" applyFill="1" applyBorder="1" applyAlignment="1">
      <alignment horizontal="center" vertical="center" wrapText="1"/>
      <protection/>
    </xf>
    <xf numFmtId="0" fontId="39" fillId="0" borderId="36" xfId="55" applyFont="1" applyFill="1" applyBorder="1" applyAlignment="1">
      <alignment horizontal="center" vertical="center" wrapText="1"/>
      <protection/>
    </xf>
    <xf numFmtId="0" fontId="24" fillId="0" borderId="31" xfId="55" applyFont="1" applyFill="1" applyBorder="1" applyAlignment="1">
      <alignment horizontal="center" vertical="top"/>
      <protection/>
    </xf>
    <xf numFmtId="0" fontId="24" fillId="0" borderId="15" xfId="52" applyFont="1" applyFill="1" applyBorder="1" applyAlignment="1">
      <alignment/>
      <protection/>
    </xf>
    <xf numFmtId="0" fontId="24" fillId="0" borderId="15" xfId="55" applyFont="1" applyFill="1" applyBorder="1" applyAlignment="1">
      <alignment horizontal="center" vertical="center"/>
      <protection/>
    </xf>
    <xf numFmtId="1" fontId="24" fillId="0" borderId="30" xfId="55" applyNumberFormat="1" applyFont="1" applyFill="1" applyBorder="1" applyAlignment="1">
      <alignment horizontal="center" vertical="center"/>
      <protection/>
    </xf>
    <xf numFmtId="1" fontId="24" fillId="0" borderId="15" xfId="55" applyNumberFormat="1" applyFont="1" applyFill="1" applyBorder="1" applyAlignment="1">
      <alignment horizontal="center" vertical="center"/>
      <protection/>
    </xf>
    <xf numFmtId="0" fontId="24" fillId="0" borderId="39" xfId="55" applyFont="1" applyFill="1" applyBorder="1" applyAlignment="1">
      <alignment horizontal="center" vertical="center" wrapText="1"/>
      <protection/>
    </xf>
    <xf numFmtId="0" fontId="24" fillId="0" borderId="40" xfId="55" applyFont="1" applyFill="1" applyBorder="1" applyAlignment="1">
      <alignment horizontal="center" vertical="center" wrapText="1"/>
      <protection/>
    </xf>
    <xf numFmtId="0" fontId="24" fillId="0" borderId="23" xfId="55" applyFont="1" applyFill="1" applyBorder="1" applyAlignment="1">
      <alignment horizontal="center" vertical="top"/>
      <protection/>
    </xf>
    <xf numFmtId="0" fontId="24" fillId="0" borderId="19" xfId="52" applyFont="1" applyFill="1" applyBorder="1" applyAlignment="1">
      <alignment/>
      <protection/>
    </xf>
    <xf numFmtId="0" fontId="24" fillId="0" borderId="30" xfId="55" applyFont="1" applyFill="1" applyBorder="1" applyAlignment="1">
      <alignment horizontal="center" vertical="center"/>
      <protection/>
    </xf>
    <xf numFmtId="1" fontId="24" fillId="0" borderId="19" xfId="55" applyNumberFormat="1" applyFont="1" applyFill="1" applyBorder="1" applyAlignment="1">
      <alignment horizontal="center" vertical="center"/>
      <protection/>
    </xf>
    <xf numFmtId="0" fontId="24" fillId="0" borderId="41" xfId="55" applyFont="1" applyFill="1" applyBorder="1" applyAlignment="1">
      <alignment horizontal="center" vertical="center" wrapText="1"/>
      <protection/>
    </xf>
    <xf numFmtId="0" fontId="24" fillId="0" borderId="42" xfId="55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/>
      <protection/>
    </xf>
    <xf numFmtId="0" fontId="22" fillId="0" borderId="24" xfId="52" applyFont="1" applyFill="1" applyBorder="1" applyAlignment="1">
      <alignment/>
      <protection/>
    </xf>
    <xf numFmtId="0" fontId="22" fillId="0" borderId="0" xfId="54" applyFont="1" applyFill="1" applyBorder="1">
      <alignment/>
      <protection/>
    </xf>
    <xf numFmtId="0" fontId="6" fillId="0" borderId="0" xfId="55" applyFill="1" applyBorder="1">
      <alignment/>
      <protection/>
    </xf>
    <xf numFmtId="0" fontId="0" fillId="0" borderId="0" xfId="54" applyFill="1" applyBorder="1">
      <alignment/>
      <protection/>
    </xf>
    <xf numFmtId="0" fontId="22" fillId="0" borderId="0" xfId="54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ласс А зимняя вишня 2008 списки" xfId="52"/>
    <cellStyle name="Обычный_класс Б зимняя вишня 2008" xfId="53"/>
    <cellStyle name="Обычный_класс С зимняя вишня 2008" xfId="54"/>
    <cellStyle name="Обычный_Протоколы дистанций Кубок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0;&#1059;&#1041;&#1054;&#1050;%20&#1044;&#1051;&#1071;%20&#1071;&#1082;&#1086;&#1074;&#1083;&#1077;&#1074;&#1086;&#1081;\&#1055;&#1088;&#1086;&#1090;&#1086;&#1082;&#1086;&#1083;&#1099;%20&#1076;&#1080;&#1089;&#1090;&#1072;&#1085;&#1094;&#1080;&#1081;%20&#1050;&#1091;&#1073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0;&#1059;&#1041;&#1054;&#1050;%20&#1044;&#1051;&#1071;%20&#1071;&#1082;&#1086;&#1074;&#1083;&#1077;&#1074;&#1086;&#1081;\&#1055;&#1088;&#1086;&#1090;&#1086;&#1082;&#1086;&#1083;%20&#1052;&#1050;%20&#1050;&#1091;&#1073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аРабочий"/>
      <sheetName val="КомандаПечать"/>
      <sheetName val="Личка М Рабочий"/>
      <sheetName val="Личка М Печать"/>
      <sheetName val="Личка Ж Рабочий"/>
      <sheetName val="Личка Ж Печать"/>
      <sheetName val="Сводный Личка Рабочий"/>
      <sheetName val="Сводный Личка Печать"/>
      <sheetName val="Топосъемка"/>
      <sheetName val="ТопосъемкаПечать"/>
      <sheetName val="Сводный"/>
      <sheetName val="Нормативы на разряд"/>
      <sheetName val="Шапка"/>
    </sheetNames>
    <sheetDataSet>
      <sheetData sheetId="0">
        <row r="13">
          <cell r="B13" t="str">
            <v>"СК им. В.Нассонова", г. Уфа</v>
          </cell>
          <cell r="C13">
            <v>1.15</v>
          </cell>
          <cell r="F13">
            <v>0</v>
          </cell>
          <cell r="H13">
            <v>2</v>
          </cell>
          <cell r="I13">
            <v>1.0497427101200687</v>
          </cell>
          <cell r="N13" t="str">
            <v>Баширов Даян Салихович</v>
          </cell>
          <cell r="O13">
            <v>1</v>
          </cell>
          <cell r="P13" t="str">
            <v>Старцева Анастасия Сергеевна</v>
          </cell>
          <cell r="Q13">
            <v>0</v>
          </cell>
          <cell r="R13" t="str">
            <v>Гимазетдинов Артем Ильгизович</v>
          </cell>
          <cell r="S13">
            <v>0.3</v>
          </cell>
          <cell r="T13" t="str">
            <v>Гимазетдинова Галина Ильгизовна</v>
          </cell>
          <cell r="U13">
            <v>1</v>
          </cell>
        </row>
        <row r="14">
          <cell r="B14" t="str">
            <v>"Авангард", г. Белорецк</v>
          </cell>
          <cell r="C14">
            <v>1.6</v>
          </cell>
          <cell r="D14">
            <v>0.007673611111111111</v>
          </cell>
          <cell r="F14">
            <v>0</v>
          </cell>
          <cell r="G14">
            <v>0.007673611111111111</v>
          </cell>
          <cell r="H14">
            <v>3</v>
          </cell>
          <cell r="I14">
            <v>1.1372212692967412</v>
          </cell>
          <cell r="N14" t="str">
            <v>Риянова Илия Искандеровна</v>
          </cell>
          <cell r="O14">
            <v>1</v>
          </cell>
          <cell r="P14" t="str">
            <v>Бобылева Анастасия Олеговна</v>
          </cell>
          <cell r="Q14">
            <v>1</v>
          </cell>
          <cell r="R14" t="str">
            <v>Варганов Вячеслав Сергеевич</v>
          </cell>
          <cell r="S14">
            <v>1</v>
          </cell>
          <cell r="T14" t="str">
            <v>Толстель Максим Олегович</v>
          </cell>
          <cell r="U14">
            <v>0.1</v>
          </cell>
        </row>
        <row r="15">
          <cell r="B15" t="str">
            <v>"Штурм", г. Уфа</v>
          </cell>
          <cell r="C15">
            <v>1.5</v>
          </cell>
          <cell r="D15">
            <v>0.0062268518518518515</v>
          </cell>
          <cell r="F15">
            <v>0.0005208333333333333</v>
          </cell>
          <cell r="G15">
            <v>0.006747685185185185</v>
          </cell>
          <cell r="H15">
            <v>1</v>
          </cell>
          <cell r="I15">
            <v>1</v>
          </cell>
          <cell r="N15" t="str">
            <v>Нугуманов Арслан Ринатович</v>
          </cell>
          <cell r="O15">
            <v>1</v>
          </cell>
          <cell r="P15" t="str">
            <v>Якунина Ксения Игоревна</v>
          </cell>
          <cell r="Q15">
            <v>1</v>
          </cell>
          <cell r="R15" t="str">
            <v>Мустафин Ильнур Булатович</v>
          </cell>
          <cell r="S15">
            <v>0</v>
          </cell>
          <cell r="T15" t="str">
            <v>Меркулов Максим Станиславович</v>
          </cell>
          <cell r="U15">
            <v>1</v>
          </cell>
        </row>
        <row r="16">
          <cell r="B16" t="str">
            <v>"Нефтекамск", г. Нефтекамск</v>
          </cell>
          <cell r="C16">
            <v>1</v>
          </cell>
          <cell r="D16">
            <v>0.008240740740740741</v>
          </cell>
          <cell r="F16">
            <v>0.0005208333333333333</v>
          </cell>
          <cell r="G16">
            <v>0.008761574074074074</v>
          </cell>
          <cell r="H16">
            <v>4</v>
          </cell>
          <cell r="I16">
            <v>1.2984562607204118</v>
          </cell>
          <cell r="N16" t="str">
            <v>Яббаров Марат Разифович</v>
          </cell>
          <cell r="O16">
            <v>0</v>
          </cell>
          <cell r="P16" t="str">
            <v>Ислибаева Кристина</v>
          </cell>
          <cell r="Q16">
            <v>1</v>
          </cell>
          <cell r="R16" t="str">
            <v>Гиззатова Альфия Талгатовна</v>
          </cell>
          <cell r="S16">
            <v>0</v>
          </cell>
          <cell r="T16" t="str">
            <v>Нугуманова Илюза Эдуардовна</v>
          </cell>
          <cell r="U16">
            <v>1</v>
          </cell>
        </row>
        <row r="17">
          <cell r="B17" t="str">
            <v>"Реактивные шнурки", г. Ишимбай</v>
          </cell>
          <cell r="C17">
            <v>2</v>
          </cell>
          <cell r="D17">
            <v>0.013379629629629628</v>
          </cell>
          <cell r="F17">
            <v>0.00034722222222222224</v>
          </cell>
          <cell r="G17">
            <v>0.013726851851851851</v>
          </cell>
          <cell r="H17">
            <v>5</v>
          </cell>
          <cell r="I17">
            <v>2.0343053173241854</v>
          </cell>
          <cell r="N17" t="str">
            <v>Попов Виталий </v>
          </cell>
          <cell r="O17">
            <v>1</v>
          </cell>
          <cell r="P17" t="str">
            <v>Гатиятуллин Денис</v>
          </cell>
          <cell r="Q17">
            <v>1</v>
          </cell>
          <cell r="R17" t="str">
            <v>Кулясова Ксения</v>
          </cell>
          <cell r="S17">
            <v>1</v>
          </cell>
          <cell r="T17" t="str">
            <v>Насибуллин Айдар</v>
          </cell>
          <cell r="U17">
            <v>1</v>
          </cell>
        </row>
        <row r="18">
          <cell r="B18" t="str">
            <v>"Вада", г. Ишимбай</v>
          </cell>
          <cell r="C18">
            <v>2</v>
          </cell>
          <cell r="D18">
            <v>0.011712962962962965</v>
          </cell>
          <cell r="F18">
            <v>0.0022569444444444447</v>
          </cell>
          <cell r="G18">
            <v>0.01396990740740741</v>
          </cell>
          <cell r="H18">
            <v>6</v>
          </cell>
          <cell r="I18">
            <v>2.07032590051458</v>
          </cell>
          <cell r="N18" t="str">
            <v>Мухарамов Айнур</v>
          </cell>
          <cell r="O18">
            <v>1</v>
          </cell>
          <cell r="P18" t="str">
            <v>Саитов Дамир</v>
          </cell>
          <cell r="Q18">
            <v>1</v>
          </cell>
          <cell r="R18" t="str">
            <v>Акдавлетов Вадим</v>
          </cell>
          <cell r="S18">
            <v>1</v>
          </cell>
          <cell r="T18" t="str">
            <v>Шигабитдинова Аделия</v>
          </cell>
          <cell r="U18">
            <v>1</v>
          </cell>
        </row>
        <row r="39">
          <cell r="D39">
            <v>16.25</v>
          </cell>
        </row>
        <row r="42">
          <cell r="D42">
            <v>0.009052854938271605</v>
          </cell>
        </row>
        <row r="43">
          <cell r="D43">
            <v>0.00017361111111111112</v>
          </cell>
        </row>
      </sheetData>
      <sheetData sheetId="2">
        <row r="15">
          <cell r="B15" t="str">
            <v>Баширов Даян Салихович</v>
          </cell>
          <cell r="C15" t="str">
            <v>"СК им. В.Нассонова", г. Уфа</v>
          </cell>
          <cell r="E15">
            <v>0.0024074074074074076</v>
          </cell>
          <cell r="H15">
            <v>0.0024074074074074076</v>
          </cell>
          <cell r="J15">
            <v>1</v>
          </cell>
          <cell r="K15" t="str">
            <v>третий</v>
          </cell>
        </row>
        <row r="16">
          <cell r="B16" t="str">
            <v>Гимазетдинов Артем Ильгизович</v>
          </cell>
          <cell r="C16" t="str">
            <v>"СК им. В.Нассонова", г. Уфа</v>
          </cell>
          <cell r="E16">
            <v>0.003356481481481481</v>
          </cell>
          <cell r="H16">
            <v>0.003356481481481481</v>
          </cell>
          <cell r="J16">
            <v>1.394230769230769</v>
          </cell>
          <cell r="K16" t="str">
            <v>---</v>
          </cell>
        </row>
        <row r="17">
          <cell r="B17" t="str">
            <v>Варганов Вячеслав Сергеевич</v>
          </cell>
          <cell r="C17" t="str">
            <v>"Авангард", г. Белорецк</v>
          </cell>
          <cell r="E17">
            <v>0.005439814814814815</v>
          </cell>
          <cell r="H17">
            <v>0.005439814814814815</v>
          </cell>
          <cell r="J17">
            <v>2.2596153846153846</v>
          </cell>
          <cell r="K17" t="str">
            <v>---</v>
          </cell>
        </row>
        <row r="18">
          <cell r="B18" t="str">
            <v>Толстель Максим Олегович</v>
          </cell>
          <cell r="C18" t="str">
            <v>"Авангард", г. Белорецк</v>
          </cell>
          <cell r="E18">
            <v>0.004942129629629629</v>
          </cell>
          <cell r="F18">
            <v>3</v>
          </cell>
          <cell r="J18">
            <v>2.2692307692307687</v>
          </cell>
          <cell r="K18" t="str">
            <v>---</v>
          </cell>
        </row>
        <row r="19">
          <cell r="B19" t="str">
            <v>Нугуманов Арслан Ринатович</v>
          </cell>
          <cell r="C19" t="str">
            <v>"Штурм", г. Уфа</v>
          </cell>
          <cell r="E19">
            <v>0.0026388888888888885</v>
          </cell>
          <cell r="H19">
            <v>0.0026388888888888885</v>
          </cell>
          <cell r="J19">
            <v>1.096153846153846</v>
          </cell>
          <cell r="K19" t="str">
            <v>третий</v>
          </cell>
        </row>
        <row r="20">
          <cell r="B20" t="str">
            <v>Мустафин Ильнур Булатович</v>
          </cell>
          <cell r="C20" t="str">
            <v>"Штурм", г. Уфа</v>
          </cell>
          <cell r="E20">
            <v>0.004363425925925926</v>
          </cell>
          <cell r="H20">
            <v>0.004363425925925926</v>
          </cell>
          <cell r="J20">
            <v>1.8124999999999998</v>
          </cell>
          <cell r="K20" t="str">
            <v>---</v>
          </cell>
        </row>
        <row r="21">
          <cell r="B21" t="str">
            <v>Меркулов Максим Станиславович</v>
          </cell>
          <cell r="C21" t="str">
            <v>"Штурм", г. Уфа</v>
          </cell>
          <cell r="E21">
            <v>0.0027662037037037034</v>
          </cell>
          <cell r="H21">
            <v>0.0027662037037037034</v>
          </cell>
          <cell r="J21">
            <v>1.1490384615384615</v>
          </cell>
          <cell r="K21" t="str">
            <v>третий</v>
          </cell>
        </row>
        <row r="22">
          <cell r="B22" t="str">
            <v>Яббаров Марат Разифович</v>
          </cell>
          <cell r="C22" t="str">
            <v>"Нефтекамск", г. Нефтекамск</v>
          </cell>
          <cell r="E22">
            <v>0.006215277777777777</v>
          </cell>
          <cell r="H22">
            <v>0.006215277777777777</v>
          </cell>
          <cell r="J22">
            <v>2.5817307692307687</v>
          </cell>
          <cell r="K22" t="str">
            <v>---</v>
          </cell>
        </row>
        <row r="23">
          <cell r="B23" t="str">
            <v>Попов Виталий </v>
          </cell>
          <cell r="C23" t="str">
            <v>"Реактивные шнурки", г. Ишимбай</v>
          </cell>
          <cell r="E23">
            <v>0.004907407407407407</v>
          </cell>
          <cell r="H23">
            <v>0.004907407407407407</v>
          </cell>
          <cell r="J23">
            <v>2.0384615384615383</v>
          </cell>
          <cell r="K23" t="str">
            <v>---</v>
          </cell>
        </row>
        <row r="24">
          <cell r="B24" t="str">
            <v>Гатиятуллин Денис</v>
          </cell>
          <cell r="C24" t="str">
            <v>"Реактивные шнурки", г. Ишимбай</v>
          </cell>
          <cell r="E24">
            <v>0.005763888888888889</v>
          </cell>
          <cell r="H24">
            <v>0.005763888888888889</v>
          </cell>
          <cell r="J24">
            <v>2.394230769230769</v>
          </cell>
          <cell r="K24" t="str">
            <v>---</v>
          </cell>
        </row>
        <row r="25">
          <cell r="B25" t="str">
            <v>Насибуллин Айдар</v>
          </cell>
          <cell r="C25" t="str">
            <v>"Реактивные шнурки", г. Ишимбай</v>
          </cell>
          <cell r="E25">
            <v>0.008865740740740742</v>
          </cell>
          <cell r="H25">
            <v>0.008865740740740742</v>
          </cell>
          <cell r="J25">
            <v>3.682692307692308</v>
          </cell>
          <cell r="K25" t="str">
            <v>---</v>
          </cell>
        </row>
        <row r="26">
          <cell r="B26" t="str">
            <v>Мухарамов Айнур</v>
          </cell>
          <cell r="C26" t="str">
            <v>"Вада", г. Ишимбай</v>
          </cell>
          <cell r="E26">
            <v>0.006238425925925925</v>
          </cell>
          <cell r="H26">
            <v>0.006238425925925925</v>
          </cell>
          <cell r="J26">
            <v>2.5913461538461533</v>
          </cell>
          <cell r="K26" t="str">
            <v>---</v>
          </cell>
        </row>
        <row r="27">
          <cell r="B27" t="str">
            <v>Саитов Дамир</v>
          </cell>
          <cell r="C27" t="str">
            <v>"Вада", г. Ишимбай</v>
          </cell>
          <cell r="E27">
            <v>0.0037384259259259263</v>
          </cell>
          <cell r="H27">
            <v>0.0037384259259259263</v>
          </cell>
          <cell r="J27">
            <v>1.5528846153846154</v>
          </cell>
          <cell r="K27" t="str">
            <v>---</v>
          </cell>
        </row>
        <row r="28">
          <cell r="B28" t="str">
            <v>Акдавлетов Вадим</v>
          </cell>
          <cell r="C28" t="str">
            <v>"Вада", г. Ишимбай</v>
          </cell>
          <cell r="E28">
            <v>0.004965277777777778</v>
          </cell>
          <cell r="H28">
            <v>0.004965277777777778</v>
          </cell>
          <cell r="J28">
            <v>2.0625</v>
          </cell>
          <cell r="K28" t="str">
            <v>---</v>
          </cell>
        </row>
        <row r="95">
          <cell r="F95">
            <v>1.2</v>
          </cell>
        </row>
        <row r="97">
          <cell r="E97">
            <v>0.00016406107462141944</v>
          </cell>
        </row>
        <row r="98">
          <cell r="E98">
            <v>0.00017361111111111112</v>
          </cell>
        </row>
      </sheetData>
      <sheetData sheetId="4">
        <row r="15">
          <cell r="C15" t="str">
            <v>"СК им. В.Нассонова", г. Уфа</v>
          </cell>
          <cell r="E15">
            <v>0.004548611111111111</v>
          </cell>
          <cell r="G15">
            <v>0</v>
          </cell>
          <cell r="H15">
            <v>0.004548611111111111</v>
          </cell>
          <cell r="I15">
            <v>6</v>
          </cell>
          <cell r="J15">
            <v>1.7389380530973448</v>
          </cell>
          <cell r="K15" t="str">
            <v>---</v>
          </cell>
        </row>
        <row r="16">
          <cell r="C16" t="str">
            <v>"СК им. В.Нассонова", г. Уфа</v>
          </cell>
          <cell r="E16">
            <v>0.004212962962962963</v>
          </cell>
          <cell r="G16">
            <v>0</v>
          </cell>
          <cell r="H16">
            <v>0.004212962962962963</v>
          </cell>
          <cell r="I16">
            <v>5</v>
          </cell>
          <cell r="J16">
            <v>1.6106194690265485</v>
          </cell>
          <cell r="K16" t="str">
            <v>---</v>
          </cell>
        </row>
        <row r="17">
          <cell r="C17" t="str">
            <v>"Авангард", г. Белорецк</v>
          </cell>
          <cell r="E17">
            <v>0.0037268518518518514</v>
          </cell>
          <cell r="G17">
            <v>0</v>
          </cell>
          <cell r="H17">
            <v>0.0037268518518518514</v>
          </cell>
          <cell r="I17">
            <v>4</v>
          </cell>
          <cell r="J17">
            <v>1.4247787610619467</v>
          </cell>
          <cell r="K17" t="str">
            <v>---</v>
          </cell>
        </row>
        <row r="18">
          <cell r="C18" t="str">
            <v>"Авангард", г. Белорецк</v>
          </cell>
          <cell r="E18">
            <v>0.002615740740740741</v>
          </cell>
          <cell r="G18">
            <v>0</v>
          </cell>
          <cell r="H18">
            <v>0.002615740740740741</v>
          </cell>
          <cell r="I18">
            <v>1</v>
          </cell>
          <cell r="J18">
            <v>1</v>
          </cell>
          <cell r="K18" t="str">
            <v>третий</v>
          </cell>
        </row>
        <row r="19">
          <cell r="C19" t="str">
            <v>"Штурм", г. Уфа</v>
          </cell>
          <cell r="E19">
            <v>0.0036226851851851854</v>
          </cell>
          <cell r="G19">
            <v>0</v>
          </cell>
          <cell r="H19">
            <v>0.0036226851851851854</v>
          </cell>
          <cell r="I19">
            <v>3</v>
          </cell>
          <cell r="J19">
            <v>1.3849557522123894</v>
          </cell>
          <cell r="K19" t="str">
            <v>---</v>
          </cell>
        </row>
        <row r="20">
          <cell r="C20" t="str">
            <v>"Нефтекамск", г. Нефтекамск</v>
          </cell>
          <cell r="E20">
            <v>0.002893518518518519</v>
          </cell>
          <cell r="G20">
            <v>0</v>
          </cell>
          <cell r="H20">
            <v>0.002893518518518519</v>
          </cell>
          <cell r="I20">
            <v>2</v>
          </cell>
          <cell r="J20">
            <v>1.1061946902654867</v>
          </cell>
          <cell r="K20" t="str">
            <v>третий</v>
          </cell>
        </row>
        <row r="21">
          <cell r="C21" t="str">
            <v>"Нефтекамск", г. Нефтекамск</v>
          </cell>
          <cell r="E21">
            <v>0.007349537037037037</v>
          </cell>
          <cell r="G21">
            <v>0</v>
          </cell>
          <cell r="H21">
            <v>0.007349537037037037</v>
          </cell>
          <cell r="I21">
            <v>10</v>
          </cell>
          <cell r="J21">
            <v>2.809734513274336</v>
          </cell>
          <cell r="K21" t="str">
            <v>---</v>
          </cell>
        </row>
        <row r="22">
          <cell r="C22" t="str">
            <v>"Нефтекамск", г. Нефтекамск</v>
          </cell>
          <cell r="E22">
            <v>0.004884259259259259</v>
          </cell>
          <cell r="G22">
            <v>0</v>
          </cell>
          <cell r="H22">
            <v>0.004884259259259259</v>
          </cell>
          <cell r="I22">
            <v>7</v>
          </cell>
          <cell r="J22">
            <v>1.8672566371681414</v>
          </cell>
          <cell r="K22" t="str">
            <v>---</v>
          </cell>
        </row>
        <row r="23">
          <cell r="C23" t="str">
            <v>"Реактивные шнурки", г. Ишимбай</v>
          </cell>
          <cell r="E23">
            <v>0.0049884259259259265</v>
          </cell>
          <cell r="G23">
            <v>0</v>
          </cell>
          <cell r="H23">
            <v>0.0049884259259259265</v>
          </cell>
          <cell r="I23">
            <v>8</v>
          </cell>
          <cell r="J23">
            <v>1.907079646017699</v>
          </cell>
          <cell r="K23" t="str">
            <v>---</v>
          </cell>
        </row>
        <row r="24">
          <cell r="C24" t="str">
            <v>"Вада", г. Ишимбай</v>
          </cell>
          <cell r="E24">
            <v>0.005300925925925925</v>
          </cell>
          <cell r="F24">
            <v>10</v>
          </cell>
          <cell r="G24">
            <v>0.0017361111111111112</v>
          </cell>
          <cell r="H24">
            <v>0.007037037037037036</v>
          </cell>
          <cell r="I24">
            <v>9</v>
          </cell>
          <cell r="J24">
            <v>2.690265486725663</v>
          </cell>
          <cell r="K24" t="str">
            <v>---</v>
          </cell>
        </row>
      </sheetData>
      <sheetData sheetId="6">
        <row r="15">
          <cell r="B15" t="str">
            <v>"СК им. В.Нассонова", г. Уфа</v>
          </cell>
          <cell r="C15">
            <v>16</v>
          </cell>
          <cell r="D15">
            <v>1</v>
          </cell>
        </row>
        <row r="16">
          <cell r="B16" t="str">
            <v>"Штурм", г. Уфа</v>
          </cell>
          <cell r="C16">
            <v>14</v>
          </cell>
          <cell r="D16">
            <v>2</v>
          </cell>
        </row>
        <row r="17">
          <cell r="B17" t="str">
            <v>"Авангард", г. Белорецк</v>
          </cell>
          <cell r="C17">
            <v>24</v>
          </cell>
          <cell r="D17">
            <v>3</v>
          </cell>
        </row>
        <row r="18">
          <cell r="B18" t="str">
            <v>"Нефтекамск", г. Нефтекамск</v>
          </cell>
          <cell r="C18">
            <v>31</v>
          </cell>
          <cell r="D18">
            <v>4</v>
          </cell>
        </row>
        <row r="19">
          <cell r="B19" t="str">
            <v>"Вада", г. Ишимбай</v>
          </cell>
          <cell r="C19">
            <v>35</v>
          </cell>
          <cell r="D19">
            <v>5</v>
          </cell>
        </row>
        <row r="20">
          <cell r="B20" t="str">
            <v>"Реактивные шнурки", г. Ишимбай</v>
          </cell>
          <cell r="C20">
            <v>40</v>
          </cell>
          <cell r="D20">
            <v>6</v>
          </cell>
        </row>
      </sheetData>
      <sheetData sheetId="8">
        <row r="15">
          <cell r="B15" t="str">
            <v>"СК им. В.Нассонова", г. Уфа</v>
          </cell>
          <cell r="C15">
            <v>0.02943287037037037</v>
          </cell>
          <cell r="D15">
            <v>18</v>
          </cell>
          <cell r="E15">
            <v>1</v>
          </cell>
        </row>
        <row r="16">
          <cell r="B16" t="str">
            <v>"Вада", г. Ишимбай</v>
          </cell>
          <cell r="C16">
            <v>0.01605324074074074</v>
          </cell>
          <cell r="D16">
            <v>26</v>
          </cell>
          <cell r="E16">
            <v>2</v>
          </cell>
        </row>
        <row r="17">
          <cell r="B17" t="str">
            <v>"Авангард", г. Белорецк</v>
          </cell>
          <cell r="C17">
            <v>0.015578703703703704</v>
          </cell>
          <cell r="D17">
            <v>28</v>
          </cell>
          <cell r="E17">
            <v>3</v>
          </cell>
        </row>
        <row r="18">
          <cell r="B18" t="str">
            <v>"Штурм", г. Уфа</v>
          </cell>
          <cell r="C18">
            <v>0.015439814814814816</v>
          </cell>
          <cell r="D18">
            <v>30</v>
          </cell>
          <cell r="E18">
            <v>4</v>
          </cell>
        </row>
        <row r="19">
          <cell r="B19" t="str">
            <v>"Нефтекамск", г. Нефтекамск</v>
          </cell>
          <cell r="C19">
            <v>0.03136574074074074</v>
          </cell>
          <cell r="D19">
            <v>30</v>
          </cell>
          <cell r="E19">
            <v>5</v>
          </cell>
        </row>
        <row r="20">
          <cell r="B20" t="str">
            <v>"Реактивные шнурки", г. Ишимбай</v>
          </cell>
          <cell r="C20">
            <v>0.015972222222222224</v>
          </cell>
          <cell r="D20">
            <v>30</v>
          </cell>
          <cell r="E20">
            <v>6</v>
          </cell>
        </row>
      </sheetData>
      <sheetData sheetId="12">
        <row r="1">
          <cell r="A1" t="str">
            <v>Министерство молодежной политики, спорта и туризма РБ</v>
          </cell>
        </row>
        <row r="2">
          <cell r="A2" t="str">
            <v>Туристско-спортивный союз РБ</v>
          </cell>
        </row>
        <row r="3">
          <cell r="A3" t="str">
            <v>Федерация спелеологии и спелеотуризма РБ</v>
          </cell>
        </row>
        <row r="4">
          <cell r="A4" t="str">
            <v>8 открытый юношеский Кубок Урала</v>
          </cell>
        </row>
        <row r="5">
          <cell r="A5" t="str">
            <v>по спортивному туризму ( дисциплина дистанция – спелео )</v>
          </cell>
        </row>
        <row r="6">
          <cell r="A6" t="str">
            <v>РБ, Ишимбайский р-н, скала Калим-Оскан                         7-10мая  2010г.</v>
          </cell>
        </row>
        <row r="8">
          <cell r="A8" t="str">
            <v>Класс второй</v>
          </cell>
        </row>
        <row r="9">
          <cell r="A9" t="str">
            <v>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протоколЖеребьевки"/>
      <sheetName val="протокол"/>
      <sheetName val="Список"/>
      <sheetName val="Список команд"/>
      <sheetName val="Шапка"/>
    </sheetNames>
    <sheetDataSet>
      <sheetData sheetId="24">
        <row r="12">
          <cell r="B12" t="str">
            <v>Старцева Анастасия Сергеевна</v>
          </cell>
        </row>
        <row r="14">
          <cell r="B14" t="str">
            <v>Гимазетдинова Галина Ильгизовна</v>
          </cell>
        </row>
        <row r="17">
          <cell r="B17" t="str">
            <v>Риянова Илия Искандеровна</v>
          </cell>
        </row>
        <row r="18">
          <cell r="B18" t="str">
            <v>Бобылева Анастасия Олеговна</v>
          </cell>
        </row>
        <row r="24">
          <cell r="B24" t="str">
            <v>Якунина Ксения Игоревна</v>
          </cell>
        </row>
        <row r="30">
          <cell r="B30" t="str">
            <v>Ислибаева Кристина</v>
          </cell>
        </row>
        <row r="31">
          <cell r="B31" t="str">
            <v>Гиззатова Альфия Талгатовна</v>
          </cell>
        </row>
        <row r="32">
          <cell r="B32" t="str">
            <v>Нугуманова Илюза Эдуардовна</v>
          </cell>
        </row>
        <row r="37">
          <cell r="B37" t="str">
            <v>Кулясова Ксения</v>
          </cell>
        </row>
        <row r="44">
          <cell r="B44" t="str">
            <v>Шигабитдинова Аделия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87"/>
  <sheetViews>
    <sheetView tabSelected="1" view="pageBreakPreview" zoomScale="60" workbookViewId="0" topLeftCell="A1">
      <selection activeCell="C16" sqref="C16"/>
    </sheetView>
  </sheetViews>
  <sheetFormatPr defaultColWidth="9.140625" defaultRowHeight="12.75"/>
  <cols>
    <col min="1" max="1" width="2.57421875" style="135" customWidth="1"/>
    <col min="2" max="2" width="3.7109375" style="135" customWidth="1"/>
    <col min="3" max="3" width="48.00390625" style="135" customWidth="1"/>
    <col min="4" max="4" width="10.28125" style="135" customWidth="1"/>
    <col min="5" max="5" width="19.57421875" style="135" customWidth="1"/>
    <col min="6" max="6" width="13.00390625" style="135" customWidth="1"/>
    <col min="7" max="7" width="14.57421875" style="135" customWidth="1"/>
    <col min="8" max="8" width="12.140625" style="135" customWidth="1"/>
    <col min="9" max="16384" width="9.140625" style="135" customWidth="1"/>
  </cols>
  <sheetData>
    <row r="1" spans="2:8" ht="15">
      <c r="B1" s="1" t="str">
        <f>'[1]Шапка'!A1</f>
        <v>Министерство молодежной политики, спорта и туризма РБ</v>
      </c>
      <c r="C1" s="1"/>
      <c r="D1" s="1"/>
      <c r="E1" s="1"/>
      <c r="F1" s="1"/>
      <c r="G1" s="1"/>
      <c r="H1" s="1"/>
    </row>
    <row r="2" spans="2:8" ht="15">
      <c r="B2" s="1" t="str">
        <f>'[1]Шапка'!A2</f>
        <v>Туристско-спортивный союз РБ</v>
      </c>
      <c r="C2" s="1"/>
      <c r="D2" s="1"/>
      <c r="E2" s="1"/>
      <c r="F2" s="1"/>
      <c r="G2" s="1"/>
      <c r="H2" s="1"/>
    </row>
    <row r="3" spans="2:8" ht="15">
      <c r="B3" s="1" t="str">
        <f>'[1]Шапка'!A3</f>
        <v>Федерация спелеологии и спелеотуризма РБ</v>
      </c>
      <c r="C3" s="1"/>
      <c r="D3" s="1"/>
      <c r="E3" s="1"/>
      <c r="F3" s="1"/>
      <c r="G3" s="1"/>
      <c r="H3" s="1"/>
    </row>
    <row r="4" spans="2:8" ht="15">
      <c r="B4" s="1" t="str">
        <f>'[1]Шапка'!A4</f>
        <v>8 открытый юношеский Кубок Урала</v>
      </c>
      <c r="C4" s="1"/>
      <c r="D4" s="1"/>
      <c r="E4" s="1"/>
      <c r="F4" s="1"/>
      <c r="G4" s="1"/>
      <c r="H4" s="1"/>
    </row>
    <row r="5" spans="2:8" ht="15">
      <c r="B5" s="1" t="str">
        <f>'[1]Шапка'!A5</f>
        <v>по спортивному туризму ( дисциплина дистанция – спелео )</v>
      </c>
      <c r="C5" s="1"/>
      <c r="D5" s="1"/>
      <c r="E5" s="1"/>
      <c r="F5" s="1"/>
      <c r="G5" s="1"/>
      <c r="H5" s="1"/>
    </row>
    <row r="6" spans="2:8" ht="15">
      <c r="B6" s="1" t="str">
        <f>'[1]Шапка'!A6</f>
        <v>РБ, Ишимбайский р-н, скала Калим-Оскан                         7-10мая  2010г.</v>
      </c>
      <c r="C6" s="1"/>
      <c r="D6" s="1"/>
      <c r="E6" s="1"/>
      <c r="F6" s="1"/>
      <c r="G6" s="1"/>
      <c r="H6" s="1"/>
    </row>
    <row r="7" spans="3:8" ht="9" customHeight="1">
      <c r="C7" s="170"/>
      <c r="D7" s="170"/>
      <c r="E7" s="170"/>
      <c r="F7" s="170"/>
      <c r="G7" s="170"/>
      <c r="H7" s="170"/>
    </row>
    <row r="8" spans="3:8" ht="17.25">
      <c r="C8" s="170" t="s">
        <v>47</v>
      </c>
      <c r="D8" s="170"/>
      <c r="E8" s="170"/>
      <c r="F8" s="170"/>
      <c r="G8" s="170"/>
      <c r="H8" s="170"/>
    </row>
    <row r="9" spans="3:8" ht="15">
      <c r="C9" s="171" t="str">
        <f>'[1]Шапка'!A8</f>
        <v>Класс второй</v>
      </c>
      <c r="D9" s="171"/>
      <c r="E9" s="171"/>
      <c r="F9" s="171"/>
      <c r="G9" s="171"/>
      <c r="H9" s="171" t="str">
        <f>'[1]Шапка'!A9</f>
        <v>____</v>
      </c>
    </row>
    <row r="10" ht="13.5" thickBot="1"/>
    <row r="11" spans="2:8" s="172" customFormat="1" ht="15">
      <c r="B11" s="173" t="s">
        <v>2</v>
      </c>
      <c r="C11" s="174" t="s">
        <v>56</v>
      </c>
      <c r="D11" s="175" t="s">
        <v>57</v>
      </c>
      <c r="E11" s="176" t="s">
        <v>58</v>
      </c>
      <c r="F11" s="176" t="s">
        <v>59</v>
      </c>
      <c r="G11" s="176" t="s">
        <v>49</v>
      </c>
      <c r="H11" s="177" t="s">
        <v>60</v>
      </c>
    </row>
    <row r="12" spans="2:8" s="172" customFormat="1" ht="15">
      <c r="B12" s="178"/>
      <c r="C12" s="179"/>
      <c r="D12" s="180"/>
      <c r="E12" s="181"/>
      <c r="F12" s="181"/>
      <c r="G12" s="181"/>
      <c r="H12" s="182"/>
    </row>
    <row r="13" spans="1:8" s="172" customFormat="1" ht="15.75" thickBot="1">
      <c r="A13" s="183"/>
      <c r="B13" s="184"/>
      <c r="C13" s="185"/>
      <c r="D13" s="186"/>
      <c r="E13" s="187"/>
      <c r="F13" s="187"/>
      <c r="G13" s="187"/>
      <c r="H13" s="188"/>
    </row>
    <row r="14" spans="2:8" s="183" customFormat="1" ht="21" customHeight="1">
      <c r="B14" s="189">
        <v>1</v>
      </c>
      <c r="C14" s="190" t="str">
        <f>'[1]КомандаРабочий'!B13</f>
        <v>"СК им. В.Нассонова", г. Уфа</v>
      </c>
      <c r="D14" s="191">
        <f>'[1]КомандаРабочий'!H13</f>
        <v>2</v>
      </c>
      <c r="E14" s="192">
        <v>2</v>
      </c>
      <c r="F14" s="193">
        <f>'[1]Топосъемка'!E15</f>
        <v>1</v>
      </c>
      <c r="G14" s="194">
        <f aca="true" t="shared" si="0" ref="G14:G19">SUM(D14:F14)</f>
        <v>5</v>
      </c>
      <c r="H14" s="195">
        <v>1</v>
      </c>
    </row>
    <row r="15" spans="2:8" s="183" customFormat="1" ht="18" customHeight="1">
      <c r="B15" s="196">
        <v>2</v>
      </c>
      <c r="C15" s="197" t="str">
        <f>'[1]КомандаРабочий'!B15</f>
        <v>"Штурм", г. Уфа</v>
      </c>
      <c r="D15" s="198">
        <f>'[1]КомандаРабочий'!H15</f>
        <v>1</v>
      </c>
      <c r="E15" s="199">
        <v>1</v>
      </c>
      <c r="F15" s="192">
        <v>4</v>
      </c>
      <c r="G15" s="200">
        <f t="shared" si="0"/>
        <v>6</v>
      </c>
      <c r="H15" s="201">
        <v>2</v>
      </c>
    </row>
    <row r="16" spans="2:8" s="183" customFormat="1" ht="18" customHeight="1">
      <c r="B16" s="196">
        <v>3</v>
      </c>
      <c r="C16" s="197" t="str">
        <f>'[1]КомандаРабочий'!B14</f>
        <v>"Авангард", г. Белорецк</v>
      </c>
      <c r="D16" s="198">
        <f>'[1]КомандаРабочий'!H14</f>
        <v>3</v>
      </c>
      <c r="E16" s="199">
        <v>3</v>
      </c>
      <c r="F16" s="192">
        <v>3</v>
      </c>
      <c r="G16" s="200">
        <f t="shared" si="0"/>
        <v>9</v>
      </c>
      <c r="H16" s="201">
        <v>3</v>
      </c>
    </row>
    <row r="17" spans="2:8" s="183" customFormat="1" ht="18" customHeight="1">
      <c r="B17" s="196">
        <v>4</v>
      </c>
      <c r="C17" s="197" t="str">
        <f>'[1]КомандаРабочий'!B18</f>
        <v>"Вада", г. Ишимбай</v>
      </c>
      <c r="D17" s="198">
        <f>'[1]КомандаРабочий'!H18</f>
        <v>6</v>
      </c>
      <c r="E17" s="199">
        <v>5</v>
      </c>
      <c r="F17" s="192">
        <v>2</v>
      </c>
      <c r="G17" s="200">
        <f t="shared" si="0"/>
        <v>13</v>
      </c>
      <c r="H17" s="201">
        <v>4</v>
      </c>
    </row>
    <row r="18" spans="2:8" s="183" customFormat="1" ht="18" customHeight="1">
      <c r="B18" s="196">
        <v>5</v>
      </c>
      <c r="C18" s="197" t="str">
        <f>'[1]КомандаРабочий'!B16</f>
        <v>"Нефтекамск", г. Нефтекамск</v>
      </c>
      <c r="D18" s="198">
        <f>'[1]КомандаРабочий'!H16</f>
        <v>4</v>
      </c>
      <c r="E18" s="199">
        <f>'[1]Сводный Личка Рабочий'!D18</f>
        <v>4</v>
      </c>
      <c r="F18" s="192">
        <v>6</v>
      </c>
      <c r="G18" s="200">
        <f t="shared" si="0"/>
        <v>14</v>
      </c>
      <c r="H18" s="201">
        <v>5</v>
      </c>
    </row>
    <row r="19" spans="2:8" s="183" customFormat="1" ht="18" customHeight="1">
      <c r="B19" s="196">
        <v>6</v>
      </c>
      <c r="C19" s="197" t="str">
        <f>'[1]КомандаРабочий'!B17</f>
        <v>"Реактивные шнурки", г. Ишимбай</v>
      </c>
      <c r="D19" s="198">
        <f>'[1]КомандаРабочий'!H17</f>
        <v>5</v>
      </c>
      <c r="E19" s="199">
        <v>6</v>
      </c>
      <c r="F19" s="192">
        <f>'[1]Топосъемка'!E19</f>
        <v>5</v>
      </c>
      <c r="G19" s="200">
        <f t="shared" si="0"/>
        <v>16</v>
      </c>
      <c r="H19" s="201">
        <v>6</v>
      </c>
    </row>
    <row r="20" spans="2:9" s="183" customFormat="1" ht="18" customHeight="1">
      <c r="B20" s="135"/>
      <c r="C20" s="202"/>
      <c r="D20" s="135"/>
      <c r="E20" s="135"/>
      <c r="F20" s="135"/>
      <c r="G20" s="135"/>
      <c r="H20" s="135"/>
      <c r="I20" s="135"/>
    </row>
    <row r="21" spans="3:5" ht="18" customHeight="1">
      <c r="C21" s="203" t="s">
        <v>61</v>
      </c>
      <c r="D21" s="204" t="s">
        <v>62</v>
      </c>
      <c r="E21" s="205"/>
    </row>
    <row r="22" spans="3:5" ht="18" customHeight="1">
      <c r="C22" s="202"/>
      <c r="D22" s="206"/>
      <c r="E22" s="205"/>
    </row>
    <row r="23" spans="3:5" ht="18" customHeight="1">
      <c r="C23" s="203" t="s">
        <v>55</v>
      </c>
      <c r="D23" s="207" t="s">
        <v>46</v>
      </c>
      <c r="E23" s="207"/>
    </row>
    <row r="24" ht="17.25">
      <c r="C24" s="202"/>
    </row>
    <row r="25" ht="17.25">
      <c r="C25" s="202"/>
    </row>
    <row r="26" ht="17.25">
      <c r="C26" s="202"/>
    </row>
    <row r="27" ht="17.25">
      <c r="C27" s="202"/>
    </row>
    <row r="28" ht="17.25">
      <c r="C28" s="202"/>
    </row>
    <row r="29" ht="17.25">
      <c r="C29" s="202"/>
    </row>
    <row r="30" ht="17.25">
      <c r="C30" s="202"/>
    </row>
    <row r="31" ht="17.25">
      <c r="C31" s="202"/>
    </row>
    <row r="32" ht="17.25">
      <c r="C32" s="202"/>
    </row>
    <row r="33" ht="17.25">
      <c r="C33" s="202"/>
    </row>
    <row r="34" ht="17.25">
      <c r="C34" s="202"/>
    </row>
    <row r="35" ht="17.25">
      <c r="C35" s="202"/>
    </row>
    <row r="36" ht="17.25">
      <c r="C36" s="202"/>
    </row>
    <row r="37" ht="17.25">
      <c r="C37" s="202"/>
    </row>
    <row r="38" ht="17.25">
      <c r="C38" s="202"/>
    </row>
    <row r="39" ht="17.25">
      <c r="C39" s="202"/>
    </row>
    <row r="40" ht="17.25">
      <c r="C40" s="202"/>
    </row>
    <row r="41" ht="17.25">
      <c r="C41" s="202"/>
    </row>
    <row r="42" ht="17.25">
      <c r="C42" s="202"/>
    </row>
    <row r="43" ht="17.25">
      <c r="C43" s="202"/>
    </row>
    <row r="44" ht="17.25">
      <c r="C44" s="202"/>
    </row>
    <row r="45" ht="17.25">
      <c r="C45" s="202"/>
    </row>
    <row r="46" ht="17.25">
      <c r="C46" s="202"/>
    </row>
    <row r="47" ht="17.25">
      <c r="C47" s="202"/>
    </row>
    <row r="48" ht="17.25">
      <c r="C48" s="202"/>
    </row>
    <row r="49" ht="17.25">
      <c r="C49" s="202"/>
    </row>
    <row r="50" ht="17.25">
      <c r="C50" s="202"/>
    </row>
    <row r="51" ht="17.25">
      <c r="C51" s="202"/>
    </row>
    <row r="52" ht="17.25">
      <c r="C52" s="202"/>
    </row>
    <row r="53" ht="17.25">
      <c r="C53" s="202"/>
    </row>
    <row r="54" ht="17.25">
      <c r="C54" s="202"/>
    </row>
    <row r="55" ht="17.25">
      <c r="C55" s="202"/>
    </row>
    <row r="56" ht="17.25">
      <c r="C56" s="202"/>
    </row>
    <row r="57" ht="17.25">
      <c r="C57" s="202"/>
    </row>
    <row r="58" ht="17.25">
      <c r="C58" s="202"/>
    </row>
    <row r="59" ht="17.25">
      <c r="C59" s="202"/>
    </row>
    <row r="60" ht="17.25">
      <c r="C60" s="202"/>
    </row>
    <row r="61" ht="17.25">
      <c r="C61" s="202"/>
    </row>
    <row r="62" ht="17.25">
      <c r="C62" s="202"/>
    </row>
    <row r="63" ht="17.25">
      <c r="C63" s="202"/>
    </row>
    <row r="64" ht="17.25">
      <c r="C64" s="202"/>
    </row>
    <row r="65" ht="17.25">
      <c r="C65" s="202"/>
    </row>
    <row r="66" ht="17.25">
      <c r="C66" s="202"/>
    </row>
    <row r="67" ht="17.25">
      <c r="C67" s="202"/>
    </row>
    <row r="68" ht="17.25">
      <c r="C68" s="202"/>
    </row>
    <row r="69" ht="17.25">
      <c r="C69" s="202"/>
    </row>
    <row r="70" ht="17.25">
      <c r="C70" s="202"/>
    </row>
    <row r="71" ht="17.25">
      <c r="C71" s="202"/>
    </row>
    <row r="72" ht="17.25">
      <c r="C72" s="202"/>
    </row>
    <row r="73" ht="17.25">
      <c r="C73" s="202"/>
    </row>
    <row r="74" ht="17.25">
      <c r="C74" s="202"/>
    </row>
    <row r="75" ht="17.25">
      <c r="C75" s="202"/>
    </row>
    <row r="76" ht="17.25">
      <c r="C76" s="202"/>
    </row>
    <row r="77" ht="17.25">
      <c r="C77" s="202"/>
    </row>
    <row r="78" ht="17.25">
      <c r="C78" s="202"/>
    </row>
    <row r="79" ht="17.25">
      <c r="C79" s="202"/>
    </row>
    <row r="80" ht="17.25">
      <c r="C80" s="202"/>
    </row>
    <row r="81" ht="17.25">
      <c r="C81" s="202"/>
    </row>
    <row r="82" ht="17.25">
      <c r="C82" s="202"/>
    </row>
    <row r="83" ht="17.25">
      <c r="C83" s="202"/>
    </row>
    <row r="84" ht="17.25">
      <c r="C84" s="202"/>
    </row>
    <row r="85" ht="17.25">
      <c r="C85" s="202"/>
    </row>
    <row r="86" ht="17.25">
      <c r="C86" s="202"/>
    </row>
    <row r="87" ht="17.25">
      <c r="C87" s="202"/>
    </row>
  </sheetData>
  <sheetProtection/>
  <protectedRanges>
    <protectedRange sqref="D14:F19" name="Диапазон1"/>
    <protectedRange sqref="H14:H19" name="Диапазон2"/>
  </protectedRanges>
  <mergeCells count="16">
    <mergeCell ref="B1:H1"/>
    <mergeCell ref="B2:H2"/>
    <mergeCell ref="B3:H3"/>
    <mergeCell ref="B4:H4"/>
    <mergeCell ref="C7:H7"/>
    <mergeCell ref="C8:H8"/>
    <mergeCell ref="B5:H5"/>
    <mergeCell ref="B6:H6"/>
    <mergeCell ref="D23:E23"/>
    <mergeCell ref="H11:H13"/>
    <mergeCell ref="B11:B13"/>
    <mergeCell ref="C11:C13"/>
    <mergeCell ref="D11:D13"/>
    <mergeCell ref="E11:E13"/>
    <mergeCell ref="F11:F13"/>
    <mergeCell ref="G11:G13"/>
  </mergeCells>
  <printOptions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5"/>
  <sheetViews>
    <sheetView view="pageBreakPreview" zoomScale="60" zoomScaleNormal="85" workbookViewId="0" topLeftCell="A1">
      <selection activeCell="A9" sqref="A9:E9"/>
    </sheetView>
  </sheetViews>
  <sheetFormatPr defaultColWidth="9.140625" defaultRowHeight="12.75"/>
  <cols>
    <col min="1" max="1" width="5.8515625" style="56" customWidth="1"/>
    <col min="2" max="2" width="42.8515625" style="56" customWidth="1"/>
    <col min="3" max="3" width="19.00390625" style="56" customWidth="1"/>
    <col min="4" max="4" width="15.57421875" style="56" customWidth="1"/>
    <col min="5" max="5" width="13.28125" style="56" customWidth="1"/>
    <col min="6" max="6" width="20.28125" style="56" customWidth="1"/>
    <col min="7" max="16384" width="9.140625" style="56" customWidth="1"/>
  </cols>
  <sheetData>
    <row r="1" spans="1:6" ht="15">
      <c r="A1" s="1" t="str">
        <f>'[1]Шапка'!A1</f>
        <v>Министерство молодежной политики, спорта и туризма РБ</v>
      </c>
      <c r="B1" s="1"/>
      <c r="C1" s="1"/>
      <c r="D1" s="1"/>
      <c r="E1" s="1"/>
      <c r="F1" s="1"/>
    </row>
    <row r="2" spans="1:6" ht="15">
      <c r="A2" s="1" t="str">
        <f>'[1]Шапка'!A2</f>
        <v>Туристско-спортивный союз РБ</v>
      </c>
      <c r="B2" s="1"/>
      <c r="C2" s="1"/>
      <c r="D2" s="1"/>
      <c r="E2" s="1"/>
      <c r="F2" s="1"/>
    </row>
    <row r="3" spans="1:6" ht="15">
      <c r="A3" s="1" t="str">
        <f>'[1]Шапка'!A3</f>
        <v>Федерация спелеологии и спелеотуризма РБ</v>
      </c>
      <c r="B3" s="1"/>
      <c r="C3" s="1"/>
      <c r="D3" s="1"/>
      <c r="E3" s="1"/>
      <c r="F3" s="1"/>
    </row>
    <row r="4" spans="1:6" s="57" customFormat="1" ht="15">
      <c r="A4" s="1" t="str">
        <f>'[1]Шапка'!A4</f>
        <v>8 открытый юношеский Кубок Урала</v>
      </c>
      <c r="B4" s="1"/>
      <c r="C4" s="1"/>
      <c r="D4" s="1"/>
      <c r="E4" s="1"/>
      <c r="F4" s="1"/>
    </row>
    <row r="5" spans="1:6" ht="15">
      <c r="A5" s="1" t="str">
        <f>'[1]Шапка'!A5</f>
        <v>по спортивному туризму ( дисциплина дистанция – спелео )</v>
      </c>
      <c r="B5" s="1"/>
      <c r="C5" s="1"/>
      <c r="D5" s="1"/>
      <c r="E5" s="1"/>
      <c r="F5" s="1"/>
    </row>
    <row r="6" spans="1:6" s="58" customFormat="1" ht="17.25">
      <c r="A6" s="1" t="str">
        <f>'[1]Шапка'!A6</f>
        <v>РБ, Ишимбайский р-н, скала Калим-Оскан                         7-10мая  2010г.</v>
      </c>
      <c r="B6" s="1"/>
      <c r="C6" s="1"/>
      <c r="D6" s="1"/>
      <c r="E6" s="1"/>
      <c r="F6" s="1"/>
    </row>
    <row r="7" spans="1:3" s="58" customFormat="1" ht="17.25">
      <c r="A7" s="59"/>
      <c r="B7" s="59"/>
      <c r="C7" s="59"/>
    </row>
    <row r="8" spans="1:5" ht="15.75" customHeight="1">
      <c r="A8" s="60" t="s">
        <v>0</v>
      </c>
      <c r="B8" s="60"/>
      <c r="C8" s="60"/>
      <c r="D8" s="60"/>
      <c r="E8" s="60"/>
    </row>
    <row r="9" spans="1:5" ht="15">
      <c r="A9" s="62" t="s">
        <v>52</v>
      </c>
      <c r="B9" s="62"/>
      <c r="C9" s="62"/>
      <c r="D9" s="62"/>
      <c r="E9" s="62"/>
    </row>
    <row r="10" spans="1:3" ht="20.25">
      <c r="A10" s="60"/>
      <c r="B10" s="60"/>
      <c r="C10" s="60"/>
    </row>
    <row r="11" spans="1:5" ht="17.25">
      <c r="A11" s="64"/>
      <c r="B11" s="155" t="str">
        <f>'[1]Шапка'!A8</f>
        <v>Класс второй</v>
      </c>
      <c r="E11" s="67" t="str">
        <f>'[1]Шапка'!A9</f>
        <v>____</v>
      </c>
    </row>
    <row r="12" spans="1:3" ht="13.5" thickBot="1">
      <c r="A12" s="68"/>
      <c r="B12" s="68"/>
      <c r="C12" s="68"/>
    </row>
    <row r="13" spans="1:5" ht="18" customHeight="1">
      <c r="A13" s="139" t="s">
        <v>2</v>
      </c>
      <c r="B13" s="140" t="s">
        <v>3</v>
      </c>
      <c r="C13" s="156" t="s">
        <v>30</v>
      </c>
      <c r="D13" s="156" t="s">
        <v>31</v>
      </c>
      <c r="E13" s="157" t="s">
        <v>34</v>
      </c>
    </row>
    <row r="14" spans="1:5" ht="25.5" customHeight="1" thickBot="1">
      <c r="A14" s="142"/>
      <c r="B14" s="143"/>
      <c r="C14" s="158"/>
      <c r="D14" s="158"/>
      <c r="E14" s="159"/>
    </row>
    <row r="15" spans="1:5" ht="18">
      <c r="A15" s="145">
        <v>1</v>
      </c>
      <c r="B15" s="160" t="str">
        <f>'[1]Топосъемка'!B15</f>
        <v>"СК им. В.Нассонова", г. Уфа</v>
      </c>
      <c r="C15" s="161">
        <f>'[1]Топосъемка'!C15</f>
        <v>0.02943287037037037</v>
      </c>
      <c r="D15" s="147">
        <f>'[1]Топосъемка'!D15</f>
        <v>18</v>
      </c>
      <c r="E15" s="148">
        <f>'[1]Топосъемка'!E15</f>
        <v>1</v>
      </c>
    </row>
    <row r="16" spans="1:5" ht="18">
      <c r="A16" s="149">
        <v>2</v>
      </c>
      <c r="B16" s="162" t="str">
        <f>'[1]Топосъемка'!B16</f>
        <v>"Вада", г. Ишимбай</v>
      </c>
      <c r="C16" s="163">
        <f>'[1]Топосъемка'!C16</f>
        <v>0.01605324074074074</v>
      </c>
      <c r="D16" s="151">
        <f>'[1]Топосъемка'!D16</f>
        <v>26</v>
      </c>
      <c r="E16" s="152">
        <f>'[1]Топосъемка'!E16</f>
        <v>2</v>
      </c>
    </row>
    <row r="17" spans="1:5" ht="18">
      <c r="A17" s="149">
        <v>3</v>
      </c>
      <c r="B17" s="162" t="str">
        <f>'[1]Топосъемка'!B17</f>
        <v>"Авангард", г. Белорецк</v>
      </c>
      <c r="C17" s="163">
        <f>'[1]Топосъемка'!C17</f>
        <v>0.015578703703703704</v>
      </c>
      <c r="D17" s="151">
        <f>'[1]Топосъемка'!D17</f>
        <v>28</v>
      </c>
      <c r="E17" s="152">
        <f>'[1]Топосъемка'!E17</f>
        <v>3</v>
      </c>
    </row>
    <row r="18" spans="1:5" ht="18">
      <c r="A18" s="149">
        <v>4</v>
      </c>
      <c r="B18" s="162" t="str">
        <f>'[1]Топосъемка'!B18</f>
        <v>"Штурм", г. Уфа</v>
      </c>
      <c r="C18" s="163">
        <f>'[1]Топосъемка'!C18</f>
        <v>0.015439814814814816</v>
      </c>
      <c r="D18" s="151">
        <f>'[1]Топосъемка'!D18</f>
        <v>30</v>
      </c>
      <c r="E18" s="152">
        <f>'[1]Топосъемка'!E18</f>
        <v>4</v>
      </c>
    </row>
    <row r="19" spans="1:5" ht="18">
      <c r="A19" s="149">
        <v>5</v>
      </c>
      <c r="B19" s="162" t="str">
        <f>'[1]Топосъемка'!B20</f>
        <v>"Реактивные шнурки", г. Ишимбай</v>
      </c>
      <c r="C19" s="163">
        <f>'[1]Топосъемка'!C20</f>
        <v>0.015972222222222224</v>
      </c>
      <c r="D19" s="151">
        <f>'[1]Топосъемка'!D20</f>
        <v>30</v>
      </c>
      <c r="E19" s="152">
        <f>'[1]Топосъемка'!E19</f>
        <v>5</v>
      </c>
    </row>
    <row r="20" spans="1:5" ht="18">
      <c r="A20" s="149">
        <v>6</v>
      </c>
      <c r="B20" s="162" t="str">
        <f>'[1]Топосъемка'!B19</f>
        <v>"Нефтекамск", г. Нефтекамск</v>
      </c>
      <c r="C20" s="163">
        <f>'[1]Топосъемка'!C19</f>
        <v>0.03136574074074074</v>
      </c>
      <c r="D20" s="151">
        <f>'[1]Топосъемка'!D19</f>
        <v>30</v>
      </c>
      <c r="E20" s="152">
        <f>'[1]Топосъемка'!E20</f>
        <v>6</v>
      </c>
    </row>
    <row r="22" spans="2:4" ht="17.25">
      <c r="B22" s="164" t="s">
        <v>53</v>
      </c>
      <c r="C22" s="165"/>
      <c r="D22" s="166" t="s">
        <v>54</v>
      </c>
    </row>
    <row r="23" spans="2:4" ht="12.75">
      <c r="B23" s="167"/>
      <c r="D23" s="168"/>
    </row>
    <row r="24" spans="2:4" ht="15.75" customHeight="1">
      <c r="B24" s="164" t="s">
        <v>55</v>
      </c>
      <c r="C24" s="165"/>
      <c r="D24" s="166" t="s">
        <v>25</v>
      </c>
    </row>
    <row r="25" ht="15.75" customHeight="1">
      <c r="B25" s="169"/>
    </row>
    <row r="37" ht="14.25" customHeight="1"/>
  </sheetData>
  <sheetProtection/>
  <protectedRanges>
    <protectedRange sqref="B15:E20" name="Диапазон1"/>
  </protectedRanges>
  <mergeCells count="14">
    <mergeCell ref="A6:F6"/>
    <mergeCell ref="A9:E9"/>
    <mergeCell ref="A3:F3"/>
    <mergeCell ref="A2:F2"/>
    <mergeCell ref="A1:F1"/>
    <mergeCell ref="A13:A14"/>
    <mergeCell ref="B13:B14"/>
    <mergeCell ref="C13:C14"/>
    <mergeCell ref="A10:C10"/>
    <mergeCell ref="A8:E8"/>
    <mergeCell ref="D13:D14"/>
    <mergeCell ref="E13:E14"/>
    <mergeCell ref="A4:F4"/>
    <mergeCell ref="A5:F5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41"/>
  <sheetViews>
    <sheetView zoomScale="85" zoomScaleNormal="85" workbookViewId="0" topLeftCell="A1">
      <selection activeCell="C10" sqref="C10"/>
    </sheetView>
  </sheetViews>
  <sheetFormatPr defaultColWidth="9.140625" defaultRowHeight="12.75"/>
  <cols>
    <col min="1" max="1" width="8.8515625" style="135" customWidth="1"/>
    <col min="2" max="2" width="43.8515625" style="135" customWidth="1"/>
    <col min="3" max="3" width="17.28125" style="135" customWidth="1"/>
    <col min="4" max="4" width="14.7109375" style="135" customWidth="1"/>
    <col min="5" max="16384" width="9.140625" style="135" customWidth="1"/>
  </cols>
  <sheetData>
    <row r="1" spans="1:11" ht="15">
      <c r="A1" s="1" t="str">
        <f>'[1]Шапка'!A1</f>
        <v>Министерство молодежной политики, спорта и туризма РБ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>
      <c r="A2" s="1" t="str">
        <f>'[1]Шапка'!A2</f>
        <v>Туристско-спортивный союз РБ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5">
      <c r="A3" s="1" t="str">
        <f>'[1]Шапка'!A3</f>
        <v>Федерация спелеологии и спелеотуризма РБ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15">
      <c r="A4" s="1" t="str">
        <f>'[1]Шапка'!A4</f>
        <v>8 открытый юношеский Кубок Урала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1" ht="15">
      <c r="A5" s="1" t="str">
        <f>'[1]Шапка'!A5</f>
        <v>по спортивному туризму ( дисциплина дистанция – спелео )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1" ht="15">
      <c r="A6" s="1" t="str">
        <f>'[1]Шапка'!A6</f>
        <v>РБ, Ишимбайский р-н, скала Калим-Оскан                         7-10мая  2010г.</v>
      </c>
      <c r="B6" s="1"/>
      <c r="C6" s="1"/>
      <c r="D6" s="1"/>
      <c r="E6" s="2"/>
      <c r="F6" s="2"/>
      <c r="G6" s="2"/>
      <c r="H6" s="2"/>
      <c r="I6" s="2"/>
      <c r="J6" s="2"/>
      <c r="K6" s="2"/>
    </row>
    <row r="7" spans="1:11" ht="17.25">
      <c r="A7" s="59"/>
      <c r="B7" s="59"/>
      <c r="C7" s="59"/>
      <c r="D7" s="59"/>
      <c r="E7" s="59"/>
      <c r="F7" s="59"/>
      <c r="G7" s="59"/>
      <c r="H7" s="59"/>
      <c r="I7" s="58"/>
      <c r="J7" s="58"/>
      <c r="K7" s="58"/>
    </row>
    <row r="8" spans="1:11" ht="20.25">
      <c r="A8" s="60" t="s">
        <v>47</v>
      </c>
      <c r="B8" s="60"/>
      <c r="C8" s="60"/>
      <c r="D8" s="60"/>
      <c r="E8" s="136"/>
      <c r="F8" s="136"/>
      <c r="G8" s="136"/>
      <c r="H8" s="136"/>
      <c r="I8" s="136"/>
      <c r="J8" s="136"/>
      <c r="K8" s="136"/>
    </row>
    <row r="9" spans="1:11" ht="15">
      <c r="A9" s="62" t="s">
        <v>27</v>
      </c>
      <c r="B9" s="62"/>
      <c r="C9" s="62"/>
      <c r="D9" s="62"/>
      <c r="E9" s="67"/>
      <c r="F9" s="67"/>
      <c r="G9" s="67"/>
      <c r="H9" s="67"/>
      <c r="I9" s="67"/>
      <c r="J9" s="67"/>
      <c r="K9" s="67"/>
    </row>
    <row r="10" ht="12.75">
      <c r="B10" s="137" t="s">
        <v>48</v>
      </c>
    </row>
    <row r="11" ht="12.75">
      <c r="B11" s="138" t="str">
        <f>'[1]Шапка'!A8</f>
        <v>Класс второй</v>
      </c>
    </row>
    <row r="12" ht="13.5" thickBot="1"/>
    <row r="13" spans="1:4" ht="12.75">
      <c r="A13" s="139" t="s">
        <v>2</v>
      </c>
      <c r="B13" s="140" t="s">
        <v>3</v>
      </c>
      <c r="C13" s="140" t="s">
        <v>49</v>
      </c>
      <c r="D13" s="141" t="s">
        <v>34</v>
      </c>
    </row>
    <row r="14" spans="1:4" ht="13.5" thickBot="1">
      <c r="A14" s="142"/>
      <c r="B14" s="143"/>
      <c r="C14" s="143"/>
      <c r="D14" s="144"/>
    </row>
    <row r="15" spans="1:4" ht="18">
      <c r="A15" s="145">
        <v>1</v>
      </c>
      <c r="B15" s="146" t="str">
        <f>'[1]Сводный Личка Рабочий'!B16</f>
        <v>"Штурм", г. Уфа</v>
      </c>
      <c r="C15" s="147">
        <f>'[1]Сводный Личка Рабочий'!C16</f>
        <v>14</v>
      </c>
      <c r="D15" s="148">
        <f>'[1]Сводный Личка Рабочий'!D15</f>
        <v>1</v>
      </c>
    </row>
    <row r="16" spans="1:4" ht="18">
      <c r="A16" s="149">
        <v>2</v>
      </c>
      <c r="B16" s="150" t="str">
        <f>'[1]Сводный Личка Рабочий'!B15</f>
        <v>"СК им. В.Нассонова", г. Уфа</v>
      </c>
      <c r="C16" s="151">
        <f>'[1]Сводный Личка Рабочий'!C15</f>
        <v>16</v>
      </c>
      <c r="D16" s="152">
        <f>'[1]Сводный Личка Рабочий'!D16</f>
        <v>2</v>
      </c>
    </row>
    <row r="17" spans="1:4" ht="18">
      <c r="A17" s="149">
        <v>3</v>
      </c>
      <c r="B17" s="150" t="str">
        <f>'[1]Сводный Личка Рабочий'!B17</f>
        <v>"Авангард", г. Белорецк</v>
      </c>
      <c r="C17" s="151">
        <f>'[1]Сводный Личка Рабочий'!C17</f>
        <v>24</v>
      </c>
      <c r="D17" s="152">
        <f>'[1]Сводный Личка Рабочий'!D17</f>
        <v>3</v>
      </c>
    </row>
    <row r="18" spans="1:4" ht="18">
      <c r="A18" s="149">
        <v>4</v>
      </c>
      <c r="B18" s="150" t="str">
        <f>'[1]Сводный Личка Рабочий'!B18</f>
        <v>"Нефтекамск", г. Нефтекамск</v>
      </c>
      <c r="C18" s="151">
        <f>'[1]Сводный Личка Рабочий'!C18</f>
        <v>31</v>
      </c>
      <c r="D18" s="152">
        <f>'[1]Сводный Личка Рабочий'!D18</f>
        <v>4</v>
      </c>
    </row>
    <row r="19" spans="1:4" ht="18">
      <c r="A19" s="149">
        <v>5</v>
      </c>
      <c r="B19" s="150" t="str">
        <f>'[1]Сводный Личка Рабочий'!B19</f>
        <v>"Вада", г. Ишимбай</v>
      </c>
      <c r="C19" s="151">
        <f>'[1]Сводный Личка Рабочий'!C19</f>
        <v>35</v>
      </c>
      <c r="D19" s="152">
        <f>'[1]Сводный Личка Рабочий'!D19</f>
        <v>5</v>
      </c>
    </row>
    <row r="20" spans="1:4" ht="18">
      <c r="A20" s="149">
        <v>6</v>
      </c>
      <c r="B20" s="150" t="str">
        <f>'[1]Сводный Личка Рабочий'!B20</f>
        <v>"Реактивные шнурки", г. Ишимбай</v>
      </c>
      <c r="C20" s="151">
        <f>'[1]Сводный Личка Рабочий'!C20</f>
        <v>40</v>
      </c>
      <c r="D20" s="152">
        <f>'[1]Сводный Личка Рабочий'!D20</f>
        <v>6</v>
      </c>
    </row>
    <row r="23" spans="2:4" ht="15">
      <c r="B23" s="153" t="s">
        <v>40</v>
      </c>
      <c r="C23" s="153" t="s">
        <v>41</v>
      </c>
      <c r="D23" s="154"/>
    </row>
    <row r="24" spans="2:4" ht="15">
      <c r="B24" s="49"/>
      <c r="C24" s="49"/>
      <c r="D24" s="49"/>
    </row>
    <row r="25" spans="2:4" ht="15">
      <c r="B25" s="153" t="s">
        <v>42</v>
      </c>
      <c r="C25" s="153" t="s">
        <v>50</v>
      </c>
      <c r="D25" s="154" t="s">
        <v>51</v>
      </c>
    </row>
    <row r="40" ht="15">
      <c r="E40" s="49"/>
    </row>
    <row r="41" ht="15">
      <c r="E41" s="154"/>
    </row>
  </sheetData>
  <sheetProtection/>
  <protectedRanges>
    <protectedRange sqref="B15:B20" name="Диапазон1"/>
  </protectedRanges>
  <mergeCells count="12">
    <mergeCell ref="A9:D9"/>
    <mergeCell ref="A1:D1"/>
    <mergeCell ref="A2:D2"/>
    <mergeCell ref="A3:D3"/>
    <mergeCell ref="A8:D8"/>
    <mergeCell ref="A4:D4"/>
    <mergeCell ref="A5:D5"/>
    <mergeCell ref="A6:D6"/>
    <mergeCell ref="A13:A14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K34"/>
  <sheetViews>
    <sheetView view="pageBreakPreview" zoomScale="60" zoomScaleNormal="85" workbookViewId="0" topLeftCell="A16">
      <selection activeCell="A4" sqref="A4:J4"/>
    </sheetView>
  </sheetViews>
  <sheetFormatPr defaultColWidth="9.140625" defaultRowHeight="12.75"/>
  <cols>
    <col min="1" max="1" width="3.8515625" style="56" customWidth="1"/>
    <col min="2" max="3" width="42.8515625" style="56" bestFit="1" customWidth="1"/>
    <col min="4" max="7" width="15.28125" style="56" customWidth="1"/>
    <col min="8" max="8" width="13.00390625" style="56" customWidth="1"/>
    <col min="9" max="9" width="0.2890625" style="56" customWidth="1"/>
    <col min="10" max="10" width="12.140625" style="56" customWidth="1"/>
    <col min="11" max="16384" width="9.140625" style="56" customWidth="1"/>
  </cols>
  <sheetData>
    <row r="1" spans="1:10" ht="15">
      <c r="A1" s="1" t="str">
        <f>'[1]Шапка'!A1</f>
        <v>Министерство молодежной политики, спорта и туризма РБ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tr">
        <f>'[1]Шапка'!A2</f>
        <v>Туристско-спортивный союз РБ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tr">
        <f>'[1]Шапка'!A3</f>
        <v>Федерация спелеологии и спелеотуризма РБ</v>
      </c>
      <c r="B3" s="1"/>
      <c r="C3" s="1"/>
      <c r="D3" s="1"/>
      <c r="E3" s="1"/>
      <c r="F3" s="1"/>
      <c r="G3" s="1"/>
      <c r="H3" s="1"/>
      <c r="I3" s="1"/>
      <c r="J3" s="1"/>
    </row>
    <row r="4" spans="1:10" s="57" customFormat="1" ht="15">
      <c r="A4" s="1" t="str">
        <f>'[1]Шапка'!A4</f>
        <v>8 открытый юношеский Кубок Урала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tr">
        <f>'[1]Шапка'!A5</f>
        <v>по спортивному туризму ( дисциплина дистанция – спелео )</v>
      </c>
      <c r="B5" s="1"/>
      <c r="C5" s="1"/>
      <c r="D5" s="1"/>
      <c r="E5" s="1"/>
      <c r="F5" s="1"/>
      <c r="G5" s="1"/>
      <c r="H5" s="1"/>
      <c r="I5" s="1"/>
      <c r="J5" s="1"/>
    </row>
    <row r="6" spans="1:10" s="58" customFormat="1" ht="17.25">
      <c r="A6" s="1" t="str">
        <f>'[1]Шапка'!A6</f>
        <v>РБ, Ишимбайский р-н, скала Калим-Оскан                         7-10мая  2010г.</v>
      </c>
      <c r="B6" s="1"/>
      <c r="C6" s="1"/>
      <c r="D6" s="1"/>
      <c r="E6" s="1"/>
      <c r="F6" s="1"/>
      <c r="G6" s="1"/>
      <c r="H6" s="1"/>
      <c r="I6" s="1"/>
      <c r="J6" s="1"/>
    </row>
    <row r="7" spans="1:7" s="58" customFormat="1" ht="17.25">
      <c r="A7" s="59"/>
      <c r="B7" s="59"/>
      <c r="C7" s="59"/>
      <c r="D7" s="59"/>
      <c r="E7" s="59"/>
      <c r="F7" s="59"/>
      <c r="G7" s="59"/>
    </row>
    <row r="8" spans="1:7" ht="15.75" customHeight="1">
      <c r="A8" s="60" t="s">
        <v>26</v>
      </c>
      <c r="B8" s="60"/>
      <c r="C8" s="60"/>
      <c r="D8" s="60"/>
      <c r="E8" s="61"/>
      <c r="F8" s="61"/>
      <c r="G8" s="61"/>
    </row>
    <row r="9" spans="1:7" ht="15">
      <c r="A9" s="62" t="s">
        <v>27</v>
      </c>
      <c r="B9" s="62"/>
      <c r="C9" s="62"/>
      <c r="D9" s="62"/>
      <c r="E9" s="63"/>
      <c r="F9" s="63"/>
      <c r="G9" s="63"/>
    </row>
    <row r="10" spans="1:7" ht="20.25">
      <c r="A10" s="60" t="s">
        <v>44</v>
      </c>
      <c r="B10" s="60"/>
      <c r="C10" s="60"/>
      <c r="D10" s="60"/>
      <c r="E10" s="61"/>
      <c r="F10" s="61"/>
      <c r="G10" s="61"/>
    </row>
    <row r="11" spans="1:7" ht="17.25">
      <c r="A11" s="64"/>
      <c r="B11" s="65" t="str">
        <f>'[1]Шапка'!A8</f>
        <v>Класс второй</v>
      </c>
      <c r="C11" s="66"/>
      <c r="D11" s="67" t="str">
        <f>'[1]Шапка'!A9</f>
        <v>____</v>
      </c>
      <c r="E11" s="67"/>
      <c r="F11" s="67"/>
      <c r="G11" s="67"/>
    </row>
    <row r="12" spans="1:7" ht="13.5" thickBot="1">
      <c r="A12" s="68"/>
      <c r="B12" s="68"/>
      <c r="C12" s="68"/>
      <c r="D12" s="68"/>
      <c r="E12" s="68"/>
      <c r="F12" s="68"/>
      <c r="G12" s="68"/>
    </row>
    <row r="13" spans="1:10" ht="18" customHeight="1">
      <c r="A13" s="69" t="s">
        <v>2</v>
      </c>
      <c r="B13" s="70" t="s">
        <v>29</v>
      </c>
      <c r="C13" s="70" t="s">
        <v>3</v>
      </c>
      <c r="D13" s="71" t="s">
        <v>30</v>
      </c>
      <c r="E13" s="71" t="s">
        <v>31</v>
      </c>
      <c r="F13" s="71" t="s">
        <v>32</v>
      </c>
      <c r="G13" s="71" t="s">
        <v>33</v>
      </c>
      <c r="H13" s="71" t="s">
        <v>34</v>
      </c>
      <c r="I13" s="122" t="s">
        <v>35</v>
      </c>
      <c r="J13" s="123" t="s">
        <v>36</v>
      </c>
    </row>
    <row r="14" spans="1:10" ht="32.25" customHeight="1" thickBot="1">
      <c r="A14" s="74"/>
      <c r="B14" s="124"/>
      <c r="C14" s="124"/>
      <c r="D14" s="125"/>
      <c r="E14" s="125"/>
      <c r="F14" s="125"/>
      <c r="G14" s="125"/>
      <c r="H14" s="125"/>
      <c r="I14" s="126"/>
      <c r="J14" s="127"/>
    </row>
    <row r="15" spans="1:11" ht="18">
      <c r="A15" s="128">
        <v>1</v>
      </c>
      <c r="B15" s="79" t="str">
        <f>'[2]Список'!$B$18</f>
        <v>Бобылева Анастасия Олеговна</v>
      </c>
      <c r="C15" s="80" t="str">
        <f>'[1]Личка Ж Рабочий'!C18</f>
        <v>"Авангард", г. Белорецк</v>
      </c>
      <c r="D15" s="81">
        <f>'[1]Личка Ж Рабочий'!E18</f>
        <v>0.002615740740740741</v>
      </c>
      <c r="E15" s="129">
        <f>'[1]Личка Ж Рабочий'!F18</f>
        <v>0</v>
      </c>
      <c r="F15" s="81">
        <f>'[1]Личка Ж Рабочий'!G18</f>
        <v>0</v>
      </c>
      <c r="G15" s="81">
        <f>'[1]Личка Ж Рабочий'!H18</f>
        <v>0.002615740740740741</v>
      </c>
      <c r="H15" s="82">
        <f>'[1]Личка Ж Рабочий'!I18</f>
        <v>1</v>
      </c>
      <c r="I15" s="130">
        <f>'[1]Личка Ж Рабочий'!J18</f>
        <v>1</v>
      </c>
      <c r="J15" s="131" t="str">
        <f>'[1]Личка Ж Рабочий'!K18</f>
        <v>третий</v>
      </c>
      <c r="K15" s="132" t="s">
        <v>45</v>
      </c>
    </row>
    <row r="16" spans="1:11" ht="18">
      <c r="A16" s="133">
        <v>2</v>
      </c>
      <c r="B16" s="79" t="str">
        <f>'[2]Список'!$B$30</f>
        <v>Ислибаева Кристина</v>
      </c>
      <c r="C16" s="80" t="str">
        <f>'[1]Личка Ж Рабочий'!C20</f>
        <v>"Нефтекамск", г. Нефтекамск</v>
      </c>
      <c r="D16" s="81">
        <f>'[1]Личка Ж Рабочий'!E20</f>
        <v>0.002893518518518519</v>
      </c>
      <c r="E16" s="129">
        <f>'[1]Личка Ж Рабочий'!F20</f>
        <v>0</v>
      </c>
      <c r="F16" s="81">
        <f>'[1]Личка Ж Рабочий'!G20</f>
        <v>0</v>
      </c>
      <c r="G16" s="81">
        <f>'[1]Личка Ж Рабочий'!H20</f>
        <v>0.002893518518518519</v>
      </c>
      <c r="H16" s="82">
        <f>'[1]Личка Ж Рабочий'!I20</f>
        <v>2</v>
      </c>
      <c r="I16" s="130">
        <f>'[1]Личка Ж Рабочий'!J20</f>
        <v>1.1061946902654867</v>
      </c>
      <c r="J16" s="131" t="str">
        <f>'[1]Личка Ж Рабочий'!K20</f>
        <v>третий</v>
      </c>
      <c r="K16" s="132" t="s">
        <v>45</v>
      </c>
    </row>
    <row r="17" spans="1:11" ht="18">
      <c r="A17" s="133">
        <v>3</v>
      </c>
      <c r="B17" s="79" t="str">
        <f>'[2]Список'!$B$24</f>
        <v>Якунина Ксения Игоревна</v>
      </c>
      <c r="C17" s="80" t="str">
        <f>'[1]Личка Ж Рабочий'!C19</f>
        <v>"Штурм", г. Уфа</v>
      </c>
      <c r="D17" s="81">
        <f>'[1]Личка Ж Рабочий'!E19</f>
        <v>0.0036226851851851854</v>
      </c>
      <c r="E17" s="129">
        <f>'[1]Личка Ж Рабочий'!F19</f>
        <v>0</v>
      </c>
      <c r="F17" s="81">
        <f>'[1]Личка Ж Рабочий'!G19</f>
        <v>0</v>
      </c>
      <c r="G17" s="81">
        <f>'[1]Личка Ж Рабочий'!H19</f>
        <v>0.0036226851851851854</v>
      </c>
      <c r="H17" s="82">
        <f>'[1]Личка Ж Рабочий'!I19</f>
        <v>3</v>
      </c>
      <c r="I17" s="130">
        <f>'[1]Личка Ж Рабочий'!J19</f>
        <v>1.3849557522123894</v>
      </c>
      <c r="J17" s="131" t="str">
        <f>'[1]Личка Ж Рабочий'!K19</f>
        <v>---</v>
      </c>
      <c r="K17" s="132" t="s">
        <v>45</v>
      </c>
    </row>
    <row r="18" spans="1:11" ht="18">
      <c r="A18" s="134">
        <v>4</v>
      </c>
      <c r="B18" s="79" t="str">
        <f>'[2]Список'!$B$17</f>
        <v>Риянова Илия Искандеровна</v>
      </c>
      <c r="C18" s="80" t="str">
        <f>'[1]Личка Ж Рабочий'!C17</f>
        <v>"Авангард", г. Белорецк</v>
      </c>
      <c r="D18" s="81">
        <f>'[1]Личка Ж Рабочий'!E17</f>
        <v>0.0037268518518518514</v>
      </c>
      <c r="E18" s="129">
        <f>'[1]Личка Ж Рабочий'!F17</f>
        <v>0</v>
      </c>
      <c r="F18" s="81">
        <f>'[1]Личка Ж Рабочий'!G17</f>
        <v>0</v>
      </c>
      <c r="G18" s="81">
        <f>'[1]Личка Ж Рабочий'!H17</f>
        <v>0.0037268518518518514</v>
      </c>
      <c r="H18" s="82">
        <f>'[1]Личка Ж Рабочий'!I17</f>
        <v>4</v>
      </c>
      <c r="I18" s="130">
        <f>'[1]Личка Ж Рабочий'!J17</f>
        <v>1.4247787610619467</v>
      </c>
      <c r="J18" s="131" t="str">
        <f>'[1]Личка Ж Рабочий'!K17</f>
        <v>---</v>
      </c>
      <c r="K18" s="132" t="s">
        <v>45</v>
      </c>
    </row>
    <row r="19" spans="1:11" ht="18">
      <c r="A19" s="133">
        <v>5</v>
      </c>
      <c r="B19" s="79" t="str">
        <f>'[2]Список'!$B$14</f>
        <v>Гимазетдинова Галина Ильгизовна</v>
      </c>
      <c r="C19" s="80" t="str">
        <f>'[1]Личка Ж Рабочий'!C16</f>
        <v>"СК им. В.Нассонова", г. Уфа</v>
      </c>
      <c r="D19" s="81">
        <f>'[1]Личка Ж Рабочий'!E16</f>
        <v>0.004212962962962963</v>
      </c>
      <c r="E19" s="129">
        <f>'[1]Личка Ж Рабочий'!F16</f>
        <v>0</v>
      </c>
      <c r="F19" s="81">
        <f>'[1]Личка Ж Рабочий'!G16</f>
        <v>0</v>
      </c>
      <c r="G19" s="81">
        <f>'[1]Личка Ж Рабочий'!H16</f>
        <v>0.004212962962962963</v>
      </c>
      <c r="H19" s="82">
        <f>'[1]Личка Ж Рабочий'!I16</f>
        <v>5</v>
      </c>
      <c r="I19" s="130">
        <f>'[1]Личка Ж Рабочий'!J16</f>
        <v>1.6106194690265485</v>
      </c>
      <c r="J19" s="131" t="str">
        <f>'[1]Личка Ж Рабочий'!K16</f>
        <v>---</v>
      </c>
      <c r="K19" s="132" t="s">
        <v>45</v>
      </c>
    </row>
    <row r="20" spans="1:11" ht="18">
      <c r="A20" s="133">
        <v>6</v>
      </c>
      <c r="B20" s="79" t="str">
        <f>'[2]Список'!$B$12</f>
        <v>Старцева Анастасия Сергеевна</v>
      </c>
      <c r="C20" s="80" t="str">
        <f>'[1]Личка Ж Рабочий'!C15</f>
        <v>"СК им. В.Нассонова", г. Уфа</v>
      </c>
      <c r="D20" s="81">
        <f>'[1]Личка Ж Рабочий'!E15</f>
        <v>0.004548611111111111</v>
      </c>
      <c r="E20" s="129">
        <f>'[1]Личка Ж Рабочий'!F15</f>
        <v>0</v>
      </c>
      <c r="F20" s="81">
        <f>'[1]Личка Ж Рабочий'!G15</f>
        <v>0</v>
      </c>
      <c r="G20" s="81">
        <f>'[1]Личка Ж Рабочий'!H15</f>
        <v>0.004548611111111111</v>
      </c>
      <c r="H20" s="82">
        <f>'[1]Личка Ж Рабочий'!I15</f>
        <v>6</v>
      </c>
      <c r="I20" s="130">
        <f>'[1]Личка Ж Рабочий'!J15</f>
        <v>1.7389380530973448</v>
      </c>
      <c r="J20" s="131" t="str">
        <f>'[1]Личка Ж Рабочий'!K15</f>
        <v>---</v>
      </c>
      <c r="K20" s="132" t="s">
        <v>45</v>
      </c>
    </row>
    <row r="21" spans="1:11" ht="18">
      <c r="A21" s="133">
        <v>7</v>
      </c>
      <c r="B21" s="79" t="str">
        <f>'[2]Список'!$B$32</f>
        <v>Нугуманова Илюза Эдуардовна</v>
      </c>
      <c r="C21" s="80" t="str">
        <f>'[1]Личка Ж Рабочий'!C22</f>
        <v>"Нефтекамск", г. Нефтекамск</v>
      </c>
      <c r="D21" s="81">
        <f>'[1]Личка Ж Рабочий'!E22</f>
        <v>0.004884259259259259</v>
      </c>
      <c r="E21" s="129">
        <f>'[1]Личка Ж Рабочий'!F22</f>
        <v>0</v>
      </c>
      <c r="F21" s="81">
        <f>'[1]Личка Ж Рабочий'!G22</f>
        <v>0</v>
      </c>
      <c r="G21" s="81">
        <f>'[1]Личка Ж Рабочий'!H22</f>
        <v>0.004884259259259259</v>
      </c>
      <c r="H21" s="82">
        <f>'[1]Личка Ж Рабочий'!I22</f>
        <v>7</v>
      </c>
      <c r="I21" s="130">
        <f>'[1]Личка Ж Рабочий'!J22</f>
        <v>1.8672566371681414</v>
      </c>
      <c r="J21" s="131" t="str">
        <f>'[1]Личка Ж Рабочий'!K22</f>
        <v>---</v>
      </c>
      <c r="K21" s="132" t="s">
        <v>45</v>
      </c>
    </row>
    <row r="22" spans="1:11" ht="18">
      <c r="A22" s="133">
        <v>8</v>
      </c>
      <c r="B22" s="79" t="str">
        <f>'[2]Список'!$B$37</f>
        <v>Кулясова Ксения</v>
      </c>
      <c r="C22" s="80" t="str">
        <f>'[1]Личка Ж Рабочий'!C23</f>
        <v>"Реактивные шнурки", г. Ишимбай</v>
      </c>
      <c r="D22" s="81">
        <f>'[1]Личка Ж Рабочий'!E23</f>
        <v>0.0049884259259259265</v>
      </c>
      <c r="E22" s="129">
        <f>'[1]Личка Ж Рабочий'!F23</f>
        <v>0</v>
      </c>
      <c r="F22" s="81">
        <f>'[1]Личка Ж Рабочий'!G23</f>
        <v>0</v>
      </c>
      <c r="G22" s="81">
        <f>'[1]Личка Ж Рабочий'!H23</f>
        <v>0.0049884259259259265</v>
      </c>
      <c r="H22" s="82">
        <f>'[1]Личка Ж Рабочий'!I23</f>
        <v>8</v>
      </c>
      <c r="I22" s="130">
        <f>'[1]Личка Ж Рабочий'!J23</f>
        <v>1.907079646017699</v>
      </c>
      <c r="J22" s="131" t="str">
        <f>'[1]Личка Ж Рабочий'!K23</f>
        <v>---</v>
      </c>
      <c r="K22" s="132" t="s">
        <v>45</v>
      </c>
    </row>
    <row r="23" spans="1:11" ht="18">
      <c r="A23" s="134">
        <v>9</v>
      </c>
      <c r="B23" s="79" t="str">
        <f>'[2]Список'!$B$44</f>
        <v>Шигабитдинова Аделия</v>
      </c>
      <c r="C23" s="80" t="str">
        <f>'[1]Личка Ж Рабочий'!C24</f>
        <v>"Вада", г. Ишимбай</v>
      </c>
      <c r="D23" s="81">
        <f>'[1]Личка Ж Рабочий'!E24</f>
        <v>0.005300925925925925</v>
      </c>
      <c r="E23" s="82">
        <f>'[1]Личка Ж Рабочий'!F24</f>
        <v>10</v>
      </c>
      <c r="F23" s="81">
        <f>'[1]Личка Ж Рабочий'!G24</f>
        <v>0.0017361111111111112</v>
      </c>
      <c r="G23" s="81">
        <f>'[1]Личка Ж Рабочий'!H24</f>
        <v>0.007037037037037036</v>
      </c>
      <c r="H23" s="82">
        <f>'[1]Личка Ж Рабочий'!I24</f>
        <v>9</v>
      </c>
      <c r="I23" s="130">
        <f>'[1]Личка Ж Рабочий'!J24</f>
        <v>2.690265486725663</v>
      </c>
      <c r="J23" s="131" t="str">
        <f>'[1]Личка Ж Рабочий'!K24</f>
        <v>---</v>
      </c>
      <c r="K23" s="132" t="s">
        <v>45</v>
      </c>
    </row>
    <row r="24" spans="1:10" ht="18">
      <c r="A24" s="133">
        <v>10</v>
      </c>
      <c r="B24" s="79" t="str">
        <f>'[2]Список'!$B$31</f>
        <v>Гиззатова Альфия Талгатовна</v>
      </c>
      <c r="C24" s="80" t="str">
        <f>'[1]Личка Ж Рабочий'!C21</f>
        <v>"Нефтекамск", г. Нефтекамск</v>
      </c>
      <c r="D24" s="81">
        <f>'[1]Личка Ж Рабочий'!E21</f>
        <v>0.007349537037037037</v>
      </c>
      <c r="E24" s="129">
        <f>'[1]Личка Ж Рабочий'!F21</f>
        <v>0</v>
      </c>
      <c r="F24" s="81">
        <f>'[1]Личка Ж Рабочий'!G21</f>
        <v>0</v>
      </c>
      <c r="G24" s="81">
        <f>'[1]Личка Ж Рабочий'!H21</f>
        <v>0.007349537037037037</v>
      </c>
      <c r="H24" s="82">
        <f>'[1]Личка Ж Рабочий'!I21</f>
        <v>10</v>
      </c>
      <c r="I24" s="130">
        <f>'[1]Личка Ж Рабочий'!J21</f>
        <v>2.809734513274336</v>
      </c>
      <c r="J24" s="131" t="str">
        <f>'[1]Личка Ж Рабочий'!K21</f>
        <v>---</v>
      </c>
    </row>
    <row r="25" spans="1:10" ht="18">
      <c r="A25" s="99"/>
      <c r="B25" s="100"/>
      <c r="C25" s="101"/>
      <c r="D25" s="102"/>
      <c r="E25" s="109"/>
      <c r="F25" s="110"/>
      <c r="G25" s="110"/>
      <c r="H25" s="111"/>
      <c r="J25" s="112"/>
    </row>
    <row r="26" spans="1:10" ht="18">
      <c r="A26" s="99"/>
      <c r="C26" s="113" t="s">
        <v>16</v>
      </c>
      <c r="D26" s="100">
        <v>8.4</v>
      </c>
      <c r="E26" s="115" t="s">
        <v>17</v>
      </c>
      <c r="F26" s="110"/>
      <c r="G26" s="110"/>
      <c r="H26" s="111"/>
      <c r="I26" s="111"/>
      <c r="J26" s="112"/>
    </row>
    <row r="27" spans="1:10" ht="15">
      <c r="A27" s="99"/>
      <c r="C27" s="113" t="s">
        <v>38</v>
      </c>
      <c r="D27" s="116" t="s">
        <v>19</v>
      </c>
      <c r="E27" s="117">
        <f>'[1]Личка М Рабочий'!F95</f>
        <v>1.2</v>
      </c>
      <c r="F27" s="110"/>
      <c r="G27" s="110"/>
      <c r="H27" s="111"/>
      <c r="I27" s="111"/>
      <c r="J27" s="112"/>
    </row>
    <row r="28" spans="1:10" ht="18">
      <c r="A28" s="99"/>
      <c r="B28" s="100"/>
      <c r="C28" s="107"/>
      <c r="D28" s="108"/>
      <c r="E28" s="109"/>
      <c r="F28" s="110"/>
      <c r="G28" s="110"/>
      <c r="H28" s="111"/>
      <c r="I28" s="111"/>
      <c r="J28" s="112"/>
    </row>
    <row r="29" spans="3:4" ht="14.25" customHeight="1">
      <c r="C29" s="113" t="s">
        <v>39</v>
      </c>
      <c r="D29" s="118">
        <f>'[1]Личка М Рабочий'!E97</f>
        <v>0.00016406107462141944</v>
      </c>
    </row>
    <row r="30" spans="3:4" ht="14.25" customHeight="1">
      <c r="C30" s="113" t="s">
        <v>21</v>
      </c>
      <c r="D30" s="119">
        <f>'[1]Личка М Рабочий'!E98</f>
        <v>0.00017361111111111112</v>
      </c>
    </row>
    <row r="31" spans="3:4" ht="14.25" customHeight="1">
      <c r="C31" s="113"/>
      <c r="D31" s="119"/>
    </row>
    <row r="32" spans="2:7" ht="17.25">
      <c r="B32" s="120" t="s">
        <v>40</v>
      </c>
      <c r="C32" s="120"/>
      <c r="D32" s="120" t="s">
        <v>41</v>
      </c>
      <c r="E32" s="121"/>
      <c r="F32" s="121"/>
      <c r="G32" s="121"/>
    </row>
    <row r="33" spans="2:7" ht="12.75">
      <c r="B33" s="3"/>
      <c r="C33" s="3"/>
      <c r="D33" s="3"/>
      <c r="E33" s="3"/>
      <c r="F33" s="3"/>
      <c r="G33" s="3"/>
    </row>
    <row r="34" spans="2:7" ht="17.25">
      <c r="B34" s="120" t="s">
        <v>42</v>
      </c>
      <c r="C34" s="120"/>
      <c r="D34" s="120" t="s">
        <v>46</v>
      </c>
      <c r="E34" s="121"/>
      <c r="F34" s="121"/>
      <c r="G34" s="121"/>
    </row>
  </sheetData>
  <sheetProtection/>
  <protectedRanges>
    <protectedRange sqref="B28:E28 E25:E26 B16:B25 D15:D26 F25:G28 C15:C27 E15:J24" name="Диапазон1"/>
  </protectedRanges>
  <mergeCells count="19">
    <mergeCell ref="A9:D9"/>
    <mergeCell ref="J13:J14"/>
    <mergeCell ref="H13:H14"/>
    <mergeCell ref="I13:I14"/>
    <mergeCell ref="G13:G14"/>
    <mergeCell ref="A1:J1"/>
    <mergeCell ref="A2:J2"/>
    <mergeCell ref="A3:J3"/>
    <mergeCell ref="A4:J4"/>
    <mergeCell ref="D13:D14"/>
    <mergeCell ref="E13:E14"/>
    <mergeCell ref="F13:F14"/>
    <mergeCell ref="A5:J5"/>
    <mergeCell ref="A10:D10"/>
    <mergeCell ref="A6:J6"/>
    <mergeCell ref="A13:A14"/>
    <mergeCell ref="B13:B14"/>
    <mergeCell ref="C13:C14"/>
    <mergeCell ref="A8:D8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10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K39"/>
  <sheetViews>
    <sheetView zoomScale="85" zoomScaleNormal="85" zoomScaleSheetLayoutView="75" workbookViewId="0" topLeftCell="A5">
      <selection activeCell="J32" sqref="J32"/>
    </sheetView>
  </sheetViews>
  <sheetFormatPr defaultColWidth="9.140625" defaultRowHeight="12.75"/>
  <cols>
    <col min="1" max="1" width="3.8515625" style="56" customWidth="1"/>
    <col min="2" max="2" width="42.140625" style="56" bestFit="1" customWidth="1"/>
    <col min="3" max="3" width="42.8515625" style="56" bestFit="1" customWidth="1"/>
    <col min="4" max="7" width="15.28125" style="56" customWidth="1"/>
    <col min="8" max="8" width="13.00390625" style="56" customWidth="1"/>
    <col min="9" max="9" width="15.57421875" style="56" customWidth="1"/>
    <col min="10" max="10" width="12.140625" style="56" customWidth="1"/>
    <col min="11" max="16384" width="9.140625" style="56" customWidth="1"/>
  </cols>
  <sheetData>
    <row r="1" spans="1:10" ht="15">
      <c r="A1" s="1" t="str">
        <f>'[1]Шапка'!A1</f>
        <v>Министерство молодежной политики, спорта и туризма РБ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tr">
        <f>'[1]Шапка'!A2</f>
        <v>Туристско-спортивный союз РБ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tr">
        <f>'[1]Шапка'!A3</f>
        <v>Федерация спелеологии и спелеотуризма РБ</v>
      </c>
      <c r="B3" s="1"/>
      <c r="C3" s="1"/>
      <c r="D3" s="1"/>
      <c r="E3" s="1"/>
      <c r="F3" s="1"/>
      <c r="G3" s="1"/>
      <c r="H3" s="1"/>
      <c r="I3" s="1"/>
      <c r="J3" s="1"/>
    </row>
    <row r="4" spans="1:10" s="57" customFormat="1" ht="15">
      <c r="A4" s="1" t="str">
        <f>'[1]Шапка'!A4</f>
        <v>8 открытый юношеский Кубок Урала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tr">
        <f>'[1]Шапка'!A5</f>
        <v>по спортивному туризму ( дисциплина дистанция – спелео )</v>
      </c>
      <c r="B5" s="1"/>
      <c r="C5" s="1"/>
      <c r="D5" s="1"/>
      <c r="E5" s="1"/>
      <c r="F5" s="1"/>
      <c r="G5" s="1"/>
      <c r="H5" s="1"/>
      <c r="I5" s="1"/>
      <c r="J5" s="1"/>
    </row>
    <row r="6" spans="1:10" s="58" customFormat="1" ht="17.25">
      <c r="A6" s="1" t="str">
        <f>'[1]Шапка'!A6</f>
        <v>РБ, Ишимбайский р-н, скала Калим-Оскан                         7-10мая  2010г.</v>
      </c>
      <c r="B6" s="1"/>
      <c r="C6" s="1"/>
      <c r="D6" s="1"/>
      <c r="E6" s="1"/>
      <c r="F6" s="1"/>
      <c r="G6" s="1"/>
      <c r="H6" s="1"/>
      <c r="I6" s="1"/>
      <c r="J6" s="1"/>
    </row>
    <row r="7" spans="1:7" s="58" customFormat="1" ht="17.25">
      <c r="A7" s="59"/>
      <c r="B7" s="59"/>
      <c r="C7" s="59"/>
      <c r="D7" s="59"/>
      <c r="E7" s="59"/>
      <c r="F7" s="59"/>
      <c r="G7" s="59"/>
    </row>
    <row r="8" spans="1:7" ht="15.75" customHeight="1">
      <c r="A8" s="60" t="s">
        <v>26</v>
      </c>
      <c r="B8" s="60"/>
      <c r="C8" s="60"/>
      <c r="D8" s="60"/>
      <c r="E8" s="61"/>
      <c r="F8" s="61"/>
      <c r="G8" s="61"/>
    </row>
    <row r="9" spans="1:7" ht="15">
      <c r="A9" s="62" t="s">
        <v>27</v>
      </c>
      <c r="B9" s="62"/>
      <c r="C9" s="62"/>
      <c r="D9" s="62"/>
      <c r="E9" s="63"/>
      <c r="F9" s="63"/>
      <c r="G9" s="63"/>
    </row>
    <row r="10" spans="1:7" ht="20.25">
      <c r="A10" s="60" t="s">
        <v>28</v>
      </c>
      <c r="B10" s="60"/>
      <c r="C10" s="60"/>
      <c r="D10" s="60"/>
      <c r="E10" s="61"/>
      <c r="F10" s="61"/>
      <c r="G10" s="61"/>
    </row>
    <row r="11" spans="1:7" ht="17.25">
      <c r="A11" s="64"/>
      <c r="B11" s="65" t="str">
        <f>'[1]Шапка'!A8</f>
        <v>Класс второй</v>
      </c>
      <c r="C11" s="66"/>
      <c r="D11" s="67" t="str">
        <f>'[1]Шапка'!A9</f>
        <v>____</v>
      </c>
      <c r="E11" s="67"/>
      <c r="F11" s="67"/>
      <c r="G11" s="67"/>
    </row>
    <row r="12" spans="1:7" ht="13.5" thickBot="1">
      <c r="A12" s="68"/>
      <c r="B12" s="68"/>
      <c r="C12" s="68"/>
      <c r="D12" s="68"/>
      <c r="E12" s="68"/>
      <c r="F12" s="68"/>
      <c r="G12" s="68"/>
    </row>
    <row r="13" spans="1:10" ht="18" customHeight="1">
      <c r="A13" s="69" t="s">
        <v>2</v>
      </c>
      <c r="B13" s="70" t="s">
        <v>29</v>
      </c>
      <c r="C13" s="70" t="s">
        <v>3</v>
      </c>
      <c r="D13" s="71" t="s">
        <v>30</v>
      </c>
      <c r="E13" s="71" t="s">
        <v>31</v>
      </c>
      <c r="F13" s="71" t="s">
        <v>32</v>
      </c>
      <c r="G13" s="71" t="s">
        <v>33</v>
      </c>
      <c r="H13" s="72" t="s">
        <v>34</v>
      </c>
      <c r="I13" s="73" t="s">
        <v>35</v>
      </c>
      <c r="J13" s="73" t="s">
        <v>36</v>
      </c>
    </row>
    <row r="14" spans="1:10" ht="32.25" customHeight="1" thickBot="1">
      <c r="A14" s="74"/>
      <c r="B14" s="75"/>
      <c r="C14" s="75"/>
      <c r="D14" s="76"/>
      <c r="E14" s="76"/>
      <c r="F14" s="76"/>
      <c r="G14" s="76"/>
      <c r="H14" s="77"/>
      <c r="I14" s="73"/>
      <c r="J14" s="73"/>
    </row>
    <row r="15" spans="1:11" ht="18">
      <c r="A15" s="78">
        <v>1</v>
      </c>
      <c r="B15" s="79" t="str">
        <f>'[1]Личка М Рабочий'!B15</f>
        <v>Баширов Даян Салихович</v>
      </c>
      <c r="C15" s="80" t="str">
        <f>'[1]Личка М Рабочий'!C15</f>
        <v>"СК им. В.Нассонова", г. Уфа</v>
      </c>
      <c r="D15" s="81">
        <f>'[1]Личка М Рабочий'!E15</f>
        <v>0.0024074074074074076</v>
      </c>
      <c r="E15" s="82">
        <f>'[1]Личка М Рабочий'!F15</f>
        <v>0</v>
      </c>
      <c r="F15" s="83">
        <f>'[1]Личка М Рабочий'!G15</f>
        <v>0</v>
      </c>
      <c r="G15" s="83">
        <f>'[1]Личка М Рабочий'!H15</f>
        <v>0.0024074074074074076</v>
      </c>
      <c r="H15" s="84">
        <v>1</v>
      </c>
      <c r="I15" s="85">
        <f>'[1]Личка М Рабочий'!J15</f>
        <v>1</v>
      </c>
      <c r="J15" s="86" t="str">
        <f>'[1]Личка М Рабочий'!K15</f>
        <v>третий</v>
      </c>
      <c r="K15" s="87" t="s">
        <v>37</v>
      </c>
    </row>
    <row r="16" spans="1:11" ht="18">
      <c r="A16" s="78">
        <v>2</v>
      </c>
      <c r="B16" s="79" t="str">
        <f>'[1]Личка М Рабочий'!B19</f>
        <v>Нугуманов Арслан Ринатович</v>
      </c>
      <c r="C16" s="80" t="str">
        <f>'[1]Личка М Рабочий'!C19</f>
        <v>"Штурм", г. Уфа</v>
      </c>
      <c r="D16" s="81">
        <f>'[1]Личка М Рабочий'!E19</f>
        <v>0.0026388888888888885</v>
      </c>
      <c r="E16" s="82">
        <f>'[1]Личка М Рабочий'!F19</f>
        <v>0</v>
      </c>
      <c r="F16" s="83">
        <f>'[1]Личка М Рабочий'!G19</f>
        <v>0</v>
      </c>
      <c r="G16" s="83">
        <f>'[1]Личка М Рабочий'!H19</f>
        <v>0.0026388888888888885</v>
      </c>
      <c r="H16" s="84">
        <v>2</v>
      </c>
      <c r="I16" s="85">
        <f>'[1]Личка М Рабочий'!J19</f>
        <v>1.096153846153846</v>
      </c>
      <c r="J16" s="86" t="str">
        <f>'[1]Личка М Рабочий'!K19</f>
        <v>третий</v>
      </c>
      <c r="K16" s="87" t="s">
        <v>37</v>
      </c>
    </row>
    <row r="17" spans="1:11" ht="18">
      <c r="A17" s="78">
        <v>3</v>
      </c>
      <c r="B17" s="88" t="str">
        <f>'[1]Личка М Рабочий'!B21</f>
        <v>Меркулов Максим Станиславович</v>
      </c>
      <c r="C17" s="89" t="str">
        <f>'[1]Личка М Рабочий'!C21</f>
        <v>"Штурм", г. Уфа</v>
      </c>
      <c r="D17" s="90">
        <f>'[1]Личка М Рабочий'!E21</f>
        <v>0.0027662037037037034</v>
      </c>
      <c r="E17" s="91">
        <f>'[1]Личка М Рабочий'!F21</f>
        <v>0</v>
      </c>
      <c r="F17" s="92">
        <f>'[1]Личка М Рабочий'!G21</f>
        <v>0</v>
      </c>
      <c r="G17" s="83">
        <f>'[1]Личка М Рабочий'!H21</f>
        <v>0.0027662037037037034</v>
      </c>
      <c r="H17" s="84">
        <v>3</v>
      </c>
      <c r="I17" s="85">
        <f>'[1]Личка М Рабочий'!J21</f>
        <v>1.1490384615384615</v>
      </c>
      <c r="J17" s="86" t="str">
        <f>'[1]Личка М Рабочий'!K21</f>
        <v>третий</v>
      </c>
      <c r="K17" s="87" t="s">
        <v>37</v>
      </c>
    </row>
    <row r="18" spans="1:11" ht="18">
      <c r="A18" s="78">
        <v>4</v>
      </c>
      <c r="B18" s="93" t="str">
        <f>'[1]Личка М Рабочий'!B16</f>
        <v>Гимазетдинов Артем Ильгизович</v>
      </c>
      <c r="C18" s="94" t="str">
        <f>'[1]Личка М Рабочий'!C16</f>
        <v>"СК им. В.Нассонова", г. Уфа</v>
      </c>
      <c r="D18" s="95">
        <f>'[1]Личка М Рабочий'!E16</f>
        <v>0.003356481481481481</v>
      </c>
      <c r="E18" s="96">
        <f>'[1]Личка М Рабочий'!F16</f>
        <v>0</v>
      </c>
      <c r="F18" s="97">
        <f>'[1]Личка М Рабочий'!G16</f>
        <v>0</v>
      </c>
      <c r="G18" s="83">
        <f>'[1]Личка М Рабочий'!H16</f>
        <v>0.003356481481481481</v>
      </c>
      <c r="H18" s="84">
        <v>4</v>
      </c>
      <c r="I18" s="85">
        <f>'[1]Личка М Рабочий'!J16</f>
        <v>1.394230769230769</v>
      </c>
      <c r="J18" s="86" t="str">
        <f>'[1]Личка М Рабочий'!K16</f>
        <v>---</v>
      </c>
      <c r="K18" s="87" t="s">
        <v>37</v>
      </c>
    </row>
    <row r="19" spans="1:11" ht="18">
      <c r="A19" s="78">
        <v>5</v>
      </c>
      <c r="B19" s="79" t="str">
        <f>'[1]Личка М Рабочий'!B27</f>
        <v>Саитов Дамир</v>
      </c>
      <c r="C19" s="80" t="str">
        <f>'[1]Личка М Рабочий'!C27</f>
        <v>"Вада", г. Ишимбай</v>
      </c>
      <c r="D19" s="81">
        <f>'[1]Личка М Рабочий'!E27</f>
        <v>0.0037384259259259263</v>
      </c>
      <c r="E19" s="82">
        <f>'[1]Личка М Рабочий'!F27</f>
        <v>0</v>
      </c>
      <c r="F19" s="83">
        <f>'[1]Личка М Рабочий'!G27</f>
        <v>0</v>
      </c>
      <c r="G19" s="83">
        <f>'[1]Личка М Рабочий'!H27</f>
        <v>0.0037384259259259263</v>
      </c>
      <c r="H19" s="84">
        <v>5</v>
      </c>
      <c r="I19" s="85">
        <f>'[1]Личка М Рабочий'!J27</f>
        <v>1.5528846153846154</v>
      </c>
      <c r="J19" s="86" t="str">
        <f>'[1]Личка М Рабочий'!K27</f>
        <v>---</v>
      </c>
      <c r="K19" s="87" t="s">
        <v>37</v>
      </c>
    </row>
    <row r="20" spans="1:11" ht="18">
      <c r="A20" s="78">
        <v>6</v>
      </c>
      <c r="B20" s="79" t="str">
        <f>'[1]Личка М Рабочий'!B20</f>
        <v>Мустафин Ильнур Булатович</v>
      </c>
      <c r="C20" s="80" t="str">
        <f>'[1]Личка М Рабочий'!C20</f>
        <v>"Штурм", г. Уфа</v>
      </c>
      <c r="D20" s="81">
        <f>'[1]Личка М Рабочий'!E20</f>
        <v>0.004363425925925926</v>
      </c>
      <c r="E20" s="82">
        <f>'[1]Личка М Рабочий'!F20</f>
        <v>0</v>
      </c>
      <c r="F20" s="83">
        <f>'[1]Личка М Рабочий'!G20</f>
        <v>0</v>
      </c>
      <c r="G20" s="83">
        <f>'[1]Личка М Рабочий'!H20</f>
        <v>0.004363425925925926</v>
      </c>
      <c r="H20" s="84">
        <v>6</v>
      </c>
      <c r="I20" s="85">
        <f>'[1]Личка М Рабочий'!J20</f>
        <v>1.8124999999999998</v>
      </c>
      <c r="J20" s="86" t="str">
        <f>'[1]Личка М Рабочий'!K20</f>
        <v>---</v>
      </c>
      <c r="K20" s="87" t="s">
        <v>37</v>
      </c>
    </row>
    <row r="21" spans="1:11" ht="18">
      <c r="A21" s="78">
        <v>7</v>
      </c>
      <c r="B21" s="88" t="str">
        <f>'[1]Личка М Рабочий'!B23</f>
        <v>Попов Виталий </v>
      </c>
      <c r="C21" s="89" t="str">
        <f>'[1]Личка М Рабочий'!C23</f>
        <v>"Реактивные шнурки", г. Ишимбай</v>
      </c>
      <c r="D21" s="90">
        <f>'[1]Личка М Рабочий'!E23</f>
        <v>0.004907407407407407</v>
      </c>
      <c r="E21" s="91">
        <f>'[1]Личка М Рабочий'!F23</f>
        <v>0</v>
      </c>
      <c r="F21" s="92">
        <f>'[1]Личка М Рабочий'!G23</f>
        <v>0</v>
      </c>
      <c r="G21" s="92">
        <f>'[1]Личка М Рабочий'!H23</f>
        <v>0.004907407407407407</v>
      </c>
      <c r="H21" s="84">
        <v>7</v>
      </c>
      <c r="I21" s="85">
        <f>'[1]Личка М Рабочий'!J23</f>
        <v>2.0384615384615383</v>
      </c>
      <c r="J21" s="86" t="str">
        <f>'[1]Личка М Рабочий'!K23</f>
        <v>---</v>
      </c>
      <c r="K21" s="87" t="s">
        <v>37</v>
      </c>
    </row>
    <row r="22" spans="1:11" ht="18">
      <c r="A22" s="78">
        <v>8</v>
      </c>
      <c r="B22" s="93" t="str">
        <f>'[1]Личка М Рабочий'!B28</f>
        <v>Акдавлетов Вадим</v>
      </c>
      <c r="C22" s="94" t="str">
        <f>'[1]Личка М Рабочий'!C28</f>
        <v>"Вада", г. Ишимбай</v>
      </c>
      <c r="D22" s="95">
        <f>'[1]Личка М Рабочий'!E28</f>
        <v>0.004965277777777778</v>
      </c>
      <c r="E22" s="96">
        <f>'[1]Личка М Рабочий'!F28</f>
        <v>0</v>
      </c>
      <c r="F22" s="97">
        <f>'[1]Личка М Рабочий'!G28</f>
        <v>0</v>
      </c>
      <c r="G22" s="97">
        <f>'[1]Личка М Рабочий'!H28</f>
        <v>0.004965277777777778</v>
      </c>
      <c r="H22" s="98">
        <v>8</v>
      </c>
      <c r="I22" s="85">
        <f>'[1]Личка М Рабочий'!J18</f>
        <v>2.2692307692307687</v>
      </c>
      <c r="J22" s="86" t="str">
        <f>'[1]Личка М Рабочий'!K18</f>
        <v>---</v>
      </c>
      <c r="K22" s="87" t="s">
        <v>37</v>
      </c>
    </row>
    <row r="23" spans="1:11" ht="18">
      <c r="A23" s="78">
        <v>9</v>
      </c>
      <c r="B23" s="79" t="str">
        <f>'[1]Личка М Рабочий'!B17</f>
        <v>Варганов Вячеслав Сергеевич</v>
      </c>
      <c r="C23" s="80" t="str">
        <f>'[1]Личка М Рабочий'!C17</f>
        <v>"Авангард", г. Белорецк</v>
      </c>
      <c r="D23" s="81">
        <f>'[1]Личка М Рабочий'!E17</f>
        <v>0.005439814814814815</v>
      </c>
      <c r="E23" s="82">
        <f>'[1]Личка М Рабочий'!F17</f>
        <v>0</v>
      </c>
      <c r="F23" s="83">
        <f>'[1]Личка М Рабочий'!G17</f>
        <v>0</v>
      </c>
      <c r="G23" s="83">
        <f>'[1]Личка М Рабочий'!H17</f>
        <v>0.005439814814814815</v>
      </c>
      <c r="H23" s="84">
        <v>9</v>
      </c>
      <c r="I23" s="85">
        <f>'[1]Личка М Рабочий'!J28</f>
        <v>2.0625</v>
      </c>
      <c r="J23" s="86" t="str">
        <f>'[1]Личка М Рабочий'!K28</f>
        <v>---</v>
      </c>
      <c r="K23" s="87" t="s">
        <v>37</v>
      </c>
    </row>
    <row r="24" spans="1:11" ht="18">
      <c r="A24" s="78">
        <v>10</v>
      </c>
      <c r="B24" s="79" t="str">
        <f>'[1]Личка М Рабочий'!B18</f>
        <v>Толстель Максим Олегович</v>
      </c>
      <c r="C24" s="80" t="str">
        <f>'[1]Личка М Рабочий'!C18</f>
        <v>"Авангард", г. Белорецк</v>
      </c>
      <c r="D24" s="81">
        <f>'[1]Личка М Рабочий'!E18</f>
        <v>0.004942129629629629</v>
      </c>
      <c r="E24" s="82">
        <f>'[1]Личка М Рабочий'!F18</f>
        <v>3</v>
      </c>
      <c r="F24" s="83">
        <v>0.0005208333333333333</v>
      </c>
      <c r="G24" s="83">
        <v>0.005578703703703704</v>
      </c>
      <c r="H24" s="84">
        <v>10</v>
      </c>
      <c r="I24" s="85">
        <f>'[1]Личка М Рабочий'!J17</f>
        <v>2.2596153846153846</v>
      </c>
      <c r="J24" s="86" t="str">
        <f>'[1]Личка М Рабочий'!K17</f>
        <v>---</v>
      </c>
      <c r="K24" s="87" t="s">
        <v>37</v>
      </c>
    </row>
    <row r="25" spans="1:11" ht="18">
      <c r="A25" s="78">
        <v>11</v>
      </c>
      <c r="B25" s="88" t="str">
        <f>'[1]Личка М Рабочий'!B24</f>
        <v>Гатиятуллин Денис</v>
      </c>
      <c r="C25" s="89" t="str">
        <f>'[1]Личка М Рабочий'!C24</f>
        <v>"Реактивные шнурки", г. Ишимбай</v>
      </c>
      <c r="D25" s="90">
        <f>'[1]Личка М Рабочий'!E24</f>
        <v>0.005763888888888889</v>
      </c>
      <c r="E25" s="91">
        <f>'[1]Личка М Рабочий'!F24</f>
        <v>0</v>
      </c>
      <c r="F25" s="92">
        <f>'[1]Личка М Рабочий'!G24</f>
        <v>0</v>
      </c>
      <c r="G25" s="92">
        <f>'[1]Личка М Рабочий'!H24</f>
        <v>0.005763888888888889</v>
      </c>
      <c r="H25" s="84">
        <v>11</v>
      </c>
      <c r="I25" s="85">
        <f>'[1]Личка М Рабочий'!J24</f>
        <v>2.394230769230769</v>
      </c>
      <c r="J25" s="86" t="str">
        <f>'[1]Личка М Рабочий'!K24</f>
        <v>---</v>
      </c>
      <c r="K25" s="87" t="s">
        <v>37</v>
      </c>
    </row>
    <row r="26" spans="1:11" ht="18">
      <c r="A26" s="78">
        <v>12</v>
      </c>
      <c r="B26" s="93" t="str">
        <f>'[1]Личка М Рабочий'!B22</f>
        <v>Яббаров Марат Разифович</v>
      </c>
      <c r="C26" s="94" t="str">
        <f>'[1]Личка М Рабочий'!C22</f>
        <v>"Нефтекамск", г. Нефтекамск</v>
      </c>
      <c r="D26" s="95">
        <f>'[1]Личка М Рабочий'!E22</f>
        <v>0.006215277777777777</v>
      </c>
      <c r="E26" s="96">
        <f>'[1]Личка М Рабочий'!F22</f>
        <v>0</v>
      </c>
      <c r="F26" s="97">
        <f>'[1]Личка М Рабочий'!G22</f>
        <v>0</v>
      </c>
      <c r="G26" s="97">
        <f>'[1]Личка М Рабочий'!H22</f>
        <v>0.006215277777777777</v>
      </c>
      <c r="H26" s="98">
        <v>12</v>
      </c>
      <c r="I26" s="85">
        <f>'[1]Личка М Рабочий'!J22</f>
        <v>2.5817307692307687</v>
      </c>
      <c r="J26" s="86" t="str">
        <f>'[1]Личка М Рабочий'!K22</f>
        <v>---</v>
      </c>
      <c r="K26" s="87" t="s">
        <v>37</v>
      </c>
    </row>
    <row r="27" spans="1:11" ht="18">
      <c r="A27" s="78">
        <v>13</v>
      </c>
      <c r="B27" s="79" t="str">
        <f>'[1]Личка М Рабочий'!B26</f>
        <v>Мухарамов Айнур</v>
      </c>
      <c r="C27" s="80" t="str">
        <f>'[1]Личка М Рабочий'!C26</f>
        <v>"Вада", г. Ишимбай</v>
      </c>
      <c r="D27" s="81">
        <f>'[1]Личка М Рабочий'!E26</f>
        <v>0.006238425925925925</v>
      </c>
      <c r="E27" s="82">
        <f>'[1]Личка М Рабочий'!F26</f>
        <v>0</v>
      </c>
      <c r="F27" s="83">
        <f>'[1]Личка М Рабочий'!G26</f>
        <v>0</v>
      </c>
      <c r="G27" s="83">
        <f>'[1]Личка М Рабочий'!H26</f>
        <v>0.006238425925925925</v>
      </c>
      <c r="H27" s="84">
        <v>13</v>
      </c>
      <c r="I27" s="85">
        <f>'[1]Личка М Рабочий'!J26</f>
        <v>2.5913461538461533</v>
      </c>
      <c r="J27" s="86" t="str">
        <f>'[1]Личка М Рабочий'!K26</f>
        <v>---</v>
      </c>
      <c r="K27" s="87" t="s">
        <v>37</v>
      </c>
    </row>
    <row r="28" spans="1:11" ht="18">
      <c r="A28" s="78">
        <v>14</v>
      </c>
      <c r="B28" s="79" t="str">
        <f>'[1]Личка М Рабочий'!B25</f>
        <v>Насибуллин Айдар</v>
      </c>
      <c r="C28" s="80" t="str">
        <f>'[1]Личка М Рабочий'!C25</f>
        <v>"Реактивные шнурки", г. Ишимбай</v>
      </c>
      <c r="D28" s="81">
        <f>'[1]Личка М Рабочий'!E25</f>
        <v>0.008865740740740742</v>
      </c>
      <c r="E28" s="82">
        <f>'[1]Личка М Рабочий'!F25</f>
        <v>0</v>
      </c>
      <c r="F28" s="83">
        <f>'[1]Личка М Рабочий'!G25</f>
        <v>0</v>
      </c>
      <c r="G28" s="83">
        <f>'[1]Личка М Рабочий'!H25</f>
        <v>0.008865740740740742</v>
      </c>
      <c r="H28" s="84">
        <v>14</v>
      </c>
      <c r="I28" s="85">
        <f>'[1]Личка М Рабочий'!J25</f>
        <v>3.682692307692308</v>
      </c>
      <c r="J28" s="86" t="str">
        <f>'[1]Личка М Рабочий'!K25</f>
        <v>---</v>
      </c>
      <c r="K28" s="87" t="s">
        <v>37</v>
      </c>
    </row>
    <row r="29" spans="1:10" ht="18">
      <c r="A29" s="99"/>
      <c r="B29" s="100"/>
      <c r="C29" s="101"/>
      <c r="D29" s="102"/>
      <c r="E29" s="103"/>
      <c r="F29" s="104"/>
      <c r="G29" s="104"/>
      <c r="H29" s="101"/>
      <c r="I29" s="105"/>
      <c r="J29" s="106"/>
    </row>
    <row r="30" spans="1:10" ht="18">
      <c r="A30" s="99"/>
      <c r="B30" s="100"/>
      <c r="C30" s="107"/>
      <c r="D30" s="108"/>
      <c r="E30" s="109"/>
      <c r="F30" s="110"/>
      <c r="G30" s="110"/>
      <c r="H30" s="111"/>
      <c r="I30" s="111"/>
      <c r="J30" s="112"/>
    </row>
    <row r="31" spans="1:10" ht="18">
      <c r="A31" s="99"/>
      <c r="C31" s="113" t="s">
        <v>16</v>
      </c>
      <c r="D31" s="114">
        <v>12.8</v>
      </c>
      <c r="E31" s="115" t="s">
        <v>17</v>
      </c>
      <c r="F31" s="110"/>
      <c r="G31" s="110"/>
      <c r="H31" s="111"/>
      <c r="I31" s="111"/>
      <c r="J31" s="112"/>
    </row>
    <row r="32" spans="1:10" ht="15">
      <c r="A32" s="99"/>
      <c r="C32" s="113" t="s">
        <v>38</v>
      </c>
      <c r="D32" s="116" t="s">
        <v>19</v>
      </c>
      <c r="E32" s="117">
        <f>'[1]Личка М Рабочий'!F95</f>
        <v>1.2</v>
      </c>
      <c r="F32" s="110"/>
      <c r="G32" s="110"/>
      <c r="H32" s="111"/>
      <c r="I32" s="111"/>
      <c r="J32" s="112"/>
    </row>
    <row r="33" spans="1:10" ht="18">
      <c r="A33" s="99"/>
      <c r="B33" s="100"/>
      <c r="C33" s="107"/>
      <c r="D33" s="108"/>
      <c r="E33" s="109"/>
      <c r="F33" s="110"/>
      <c r="G33" s="110"/>
      <c r="H33" s="111"/>
      <c r="I33" s="111"/>
      <c r="J33" s="112"/>
    </row>
    <row r="34" spans="3:4" ht="14.25" customHeight="1">
      <c r="C34" s="113" t="s">
        <v>39</v>
      </c>
      <c r="D34" s="118">
        <f>'[1]Личка М Рабочий'!E97</f>
        <v>0.00016406107462141944</v>
      </c>
    </row>
    <row r="35" spans="3:4" ht="14.25" customHeight="1">
      <c r="C35" s="113" t="s">
        <v>21</v>
      </c>
      <c r="D35" s="119">
        <f>'[1]Личка М Рабочий'!E98</f>
        <v>0.00017361111111111112</v>
      </c>
    </row>
    <row r="36" spans="3:4" ht="14.25" customHeight="1">
      <c r="C36" s="113"/>
      <c r="D36" s="119"/>
    </row>
    <row r="37" spans="2:7" ht="17.25">
      <c r="B37" s="120" t="s">
        <v>40</v>
      </c>
      <c r="C37" s="120"/>
      <c r="D37" s="120" t="s">
        <v>41</v>
      </c>
      <c r="E37" s="121"/>
      <c r="F37" s="121"/>
      <c r="G37" s="121"/>
    </row>
    <row r="38" spans="2:7" ht="12.75">
      <c r="B38" s="3"/>
      <c r="C38" s="3"/>
      <c r="D38" s="3"/>
      <c r="E38" s="3"/>
      <c r="F38" s="3"/>
      <c r="G38" s="3"/>
    </row>
    <row r="39" spans="2:7" ht="17.25">
      <c r="B39" s="120" t="s">
        <v>42</v>
      </c>
      <c r="C39" s="120"/>
      <c r="D39" s="120" t="s">
        <v>43</v>
      </c>
      <c r="E39" s="121"/>
      <c r="F39" s="121"/>
      <c r="G39" s="121"/>
    </row>
  </sheetData>
  <sheetProtection/>
  <protectedRanges>
    <protectedRange sqref="C31:C32 B33:E33 F30:G33 D30:E31 D15:G29 B15:C30" name="Диапазон1"/>
  </protectedRanges>
  <mergeCells count="19">
    <mergeCell ref="A9:D9"/>
    <mergeCell ref="A1:J1"/>
    <mergeCell ref="A2:J2"/>
    <mergeCell ref="A3:J3"/>
    <mergeCell ref="A4:J4"/>
    <mergeCell ref="A10:D10"/>
    <mergeCell ref="A5:J5"/>
    <mergeCell ref="A6:J6"/>
    <mergeCell ref="A13:A14"/>
    <mergeCell ref="B13:B14"/>
    <mergeCell ref="C13:C14"/>
    <mergeCell ref="D13:D14"/>
    <mergeCell ref="E13:E14"/>
    <mergeCell ref="F13:F14"/>
    <mergeCell ref="A8:D8"/>
    <mergeCell ref="J13:J14"/>
    <mergeCell ref="H13:H14"/>
    <mergeCell ref="I13:I14"/>
    <mergeCell ref="G13:G14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41" max="16" man="1"/>
  </rowBreaks>
  <colBreaks count="1" manualBreakCount="1">
    <brk id="8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46"/>
  <sheetViews>
    <sheetView view="pageBreakPreview" zoomScale="60" zoomScaleNormal="75" workbookViewId="0" topLeftCell="A1">
      <selection activeCell="K37" sqref="K37"/>
    </sheetView>
  </sheetViews>
  <sheetFormatPr defaultColWidth="9.140625" defaultRowHeight="12.75"/>
  <cols>
    <col min="1" max="1" width="4.00390625" style="3" customWidth="1"/>
    <col min="2" max="2" width="36.8515625" style="3" customWidth="1"/>
    <col min="3" max="3" width="16.140625" style="3" customWidth="1"/>
    <col min="4" max="4" width="13.28125" style="3" customWidth="1"/>
    <col min="5" max="5" width="18.140625" style="3" customWidth="1"/>
    <col min="6" max="8" width="16.00390625" style="3" customWidth="1"/>
    <col min="9" max="9" width="10.7109375" style="3" customWidth="1"/>
    <col min="10" max="10" width="12.57421875" style="3" customWidth="1"/>
    <col min="11" max="11" width="12.421875" style="3" customWidth="1"/>
    <col min="12" max="12" width="3.421875" style="3" customWidth="1"/>
    <col min="13" max="16384" width="9.140625" style="3" customWidth="1"/>
  </cols>
  <sheetData>
    <row r="1" spans="1:16" ht="15.75">
      <c r="A1" s="1" t="str">
        <f>'[1]Шапка'!A1</f>
        <v>Министерство молодежной политики, спорта и туризма РБ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15.75">
      <c r="A2" s="1" t="str">
        <f>'[1]Шапка'!A2</f>
        <v>Туристско-спортивный союз РБ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15.75">
      <c r="A3" s="1" t="str">
        <f>'[1]Шапка'!A3</f>
        <v>Федерация спелеологии и спелеотуризма РБ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6" s="4" customFormat="1" ht="15.75">
      <c r="A4" s="1" t="str">
        <f>'[1]Шапка'!A4</f>
        <v>8 открытый юношеский Кубок Урала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s="4" customFormat="1" ht="15" customHeight="1">
      <c r="A5" s="1" t="str">
        <f>'[1]Шапка'!A5</f>
        <v>по спортивному туризму ( дисциплина дистанция – спелео )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6" ht="15.75">
      <c r="A6" s="1" t="str">
        <f>'[1]Шапка'!A6</f>
        <v>РБ, Ишимбайский р-н, скала Калим-Оскан                         7-10мая  2010г.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0" ht="18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</row>
    <row r="9" spans="1:10" s="7" customFormat="1" ht="18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8" t="str">
        <f>'[1]Шапка'!A8</f>
        <v>Класс второй</v>
      </c>
      <c r="B10" s="8"/>
      <c r="C10" s="8"/>
      <c r="D10" s="8"/>
      <c r="E10" s="9"/>
      <c r="F10" s="9"/>
      <c r="G10" s="9"/>
      <c r="H10" s="10" t="str">
        <f>'[1]Шапка'!A9</f>
        <v>____</v>
      </c>
      <c r="I10" s="10"/>
      <c r="J10" s="9"/>
    </row>
    <row r="11" spans="1:10" ht="13.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1" s="15" customFormat="1" ht="48" customHeight="1" thickBot="1">
      <c r="A12" s="12" t="s">
        <v>2</v>
      </c>
      <c r="B12" s="13" t="s">
        <v>3</v>
      </c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4" t="s">
        <v>12</v>
      </c>
    </row>
    <row r="13" spans="1:11" s="11" customFormat="1" ht="17.25" customHeight="1">
      <c r="A13" s="16">
        <v>1</v>
      </c>
      <c r="B13" s="17" t="str">
        <f>'[1]КомандаРабочий'!B13</f>
        <v>"СК им. В.Нассонова", г. Уфа</v>
      </c>
      <c r="C13" s="18" t="str">
        <f>'[1]КомандаРабочий'!N13</f>
        <v>Баширов Даян Салихович</v>
      </c>
      <c r="D13" s="19">
        <f>'[1]КомандаРабочий'!O13</f>
        <v>1</v>
      </c>
      <c r="E13" s="20">
        <f>'[1]КомандаРабочий'!C13</f>
        <v>1.15</v>
      </c>
      <c r="F13" s="21">
        <v>0.007083333333333333</v>
      </c>
      <c r="G13" s="21">
        <f>'[1]КомандаРабочий'!F13</f>
        <v>0</v>
      </c>
      <c r="H13" s="21">
        <v>0.007083333333333333</v>
      </c>
      <c r="I13" s="22">
        <v>2</v>
      </c>
      <c r="J13" s="23">
        <f>'[1]КомандаРабочий'!I13</f>
        <v>1.0497427101200687</v>
      </c>
      <c r="K13" s="24" t="s">
        <v>13</v>
      </c>
    </row>
    <row r="14" spans="1:11" s="11" customFormat="1" ht="17.25" customHeight="1">
      <c r="A14" s="25"/>
      <c r="B14" s="26"/>
      <c r="C14" s="27" t="str">
        <f>'[1]КомандаРабочий'!P13</f>
        <v>Старцева Анастасия Сергеевна</v>
      </c>
      <c r="D14" s="28">
        <f>'[1]КомандаРабочий'!Q13</f>
        <v>0</v>
      </c>
      <c r="E14" s="29"/>
      <c r="F14" s="30"/>
      <c r="G14" s="30"/>
      <c r="H14" s="30"/>
      <c r="I14" s="31"/>
      <c r="J14" s="32"/>
      <c r="K14" s="33"/>
    </row>
    <row r="15" spans="1:11" s="11" customFormat="1" ht="17.25" customHeight="1">
      <c r="A15" s="25"/>
      <c r="B15" s="26"/>
      <c r="C15" s="27" t="str">
        <f>'[1]КомандаРабочий'!R13</f>
        <v>Гимазетдинов Артем Ильгизович</v>
      </c>
      <c r="D15" s="28">
        <f>'[1]КомандаРабочий'!S13</f>
        <v>0.3</v>
      </c>
      <c r="E15" s="29"/>
      <c r="F15" s="30"/>
      <c r="G15" s="30"/>
      <c r="H15" s="30"/>
      <c r="I15" s="31"/>
      <c r="J15" s="32"/>
      <c r="K15" s="33"/>
    </row>
    <row r="16" spans="1:11" s="11" customFormat="1" ht="17.25" customHeight="1" thickBot="1">
      <c r="A16" s="25"/>
      <c r="B16" s="26"/>
      <c r="C16" s="27" t="str">
        <f>'[1]КомандаРабочий'!T13</f>
        <v>Гимазетдинова Галина Ильгизовна</v>
      </c>
      <c r="D16" s="28">
        <f>'[1]КомандаРабочий'!U13</f>
        <v>1</v>
      </c>
      <c r="E16" s="29"/>
      <c r="F16" s="30"/>
      <c r="G16" s="30"/>
      <c r="H16" s="30"/>
      <c r="I16" s="31"/>
      <c r="J16" s="32"/>
      <c r="K16" s="33"/>
    </row>
    <row r="17" spans="1:11" s="11" customFormat="1" ht="17.25" customHeight="1">
      <c r="A17" s="16">
        <v>2</v>
      </c>
      <c r="B17" s="17" t="str">
        <f>'[1]КомандаРабочий'!B14</f>
        <v>"Авангард", г. Белорецк</v>
      </c>
      <c r="C17" s="18" t="str">
        <f>'[1]КомандаРабочий'!N14</f>
        <v>Риянова Илия Искандеровна</v>
      </c>
      <c r="D17" s="19">
        <f>'[1]КомандаРабочий'!O14</f>
        <v>1</v>
      </c>
      <c r="E17" s="20">
        <f>'[1]КомандаРабочий'!C14</f>
        <v>1.6</v>
      </c>
      <c r="F17" s="21">
        <f>'[1]КомандаРабочий'!D14</f>
        <v>0.007673611111111111</v>
      </c>
      <c r="G17" s="21">
        <f>'[1]КомандаРабочий'!F14</f>
        <v>0</v>
      </c>
      <c r="H17" s="21">
        <f>'[1]КомандаРабочий'!G14</f>
        <v>0.007673611111111111</v>
      </c>
      <c r="I17" s="22">
        <v>3</v>
      </c>
      <c r="J17" s="23">
        <f>'[1]КомандаРабочий'!I14</f>
        <v>1.1372212692967412</v>
      </c>
      <c r="K17" s="24" t="s">
        <v>13</v>
      </c>
    </row>
    <row r="18" spans="1:11" s="11" customFormat="1" ht="17.25" customHeight="1">
      <c r="A18" s="25"/>
      <c r="B18" s="26"/>
      <c r="C18" s="27" t="str">
        <f>'[1]КомандаРабочий'!P14</f>
        <v>Бобылева Анастасия Олеговна</v>
      </c>
      <c r="D18" s="28">
        <f>'[1]КомандаРабочий'!Q14</f>
        <v>1</v>
      </c>
      <c r="E18" s="29"/>
      <c r="F18" s="30"/>
      <c r="G18" s="30"/>
      <c r="H18" s="30"/>
      <c r="I18" s="31"/>
      <c r="J18" s="32"/>
      <c r="K18" s="33"/>
    </row>
    <row r="19" spans="1:11" s="11" customFormat="1" ht="17.25" customHeight="1">
      <c r="A19" s="25"/>
      <c r="B19" s="26"/>
      <c r="C19" s="27" t="str">
        <f>'[1]КомандаРабочий'!R14</f>
        <v>Варганов Вячеслав Сергеевич</v>
      </c>
      <c r="D19" s="28">
        <f>'[1]КомандаРабочий'!S14</f>
        <v>1</v>
      </c>
      <c r="E19" s="29"/>
      <c r="F19" s="30"/>
      <c r="G19" s="30"/>
      <c r="H19" s="30"/>
      <c r="I19" s="31"/>
      <c r="J19" s="32"/>
      <c r="K19" s="33"/>
    </row>
    <row r="20" spans="1:11" s="11" customFormat="1" ht="17.25" customHeight="1" thickBot="1">
      <c r="A20" s="25"/>
      <c r="B20" s="26"/>
      <c r="C20" s="27" t="str">
        <f>'[1]КомандаРабочий'!T14</f>
        <v>Толстель Максим Олегович</v>
      </c>
      <c r="D20" s="28">
        <f>'[1]КомандаРабочий'!U14</f>
        <v>0.1</v>
      </c>
      <c r="E20" s="29"/>
      <c r="F20" s="30"/>
      <c r="G20" s="30"/>
      <c r="H20" s="30"/>
      <c r="I20" s="31"/>
      <c r="J20" s="32"/>
      <c r="K20" s="33"/>
    </row>
    <row r="21" spans="1:11" ht="17.25" customHeight="1">
      <c r="A21" s="16">
        <v>3</v>
      </c>
      <c r="B21" s="17" t="str">
        <f>'[1]КомандаРабочий'!B15</f>
        <v>"Штурм", г. Уфа</v>
      </c>
      <c r="C21" s="18" t="str">
        <f>'[1]КомандаРабочий'!N15</f>
        <v>Нугуманов Арслан Ринатович</v>
      </c>
      <c r="D21" s="19">
        <f>'[1]КомандаРабочий'!O15</f>
        <v>1</v>
      </c>
      <c r="E21" s="20">
        <f>'[1]КомандаРабочий'!C15</f>
        <v>1.5</v>
      </c>
      <c r="F21" s="21">
        <f>'[1]КомандаРабочий'!D15</f>
        <v>0.0062268518518518515</v>
      </c>
      <c r="G21" s="21">
        <f>'[1]КомандаРабочий'!F15</f>
        <v>0.0005208333333333333</v>
      </c>
      <c r="H21" s="21">
        <f>'[1]КомандаРабочий'!G15</f>
        <v>0.006747685185185185</v>
      </c>
      <c r="I21" s="22">
        <v>1</v>
      </c>
      <c r="J21" s="23">
        <f>'[1]КомандаРабочий'!I15</f>
        <v>1</v>
      </c>
      <c r="K21" s="24" t="s">
        <v>13</v>
      </c>
    </row>
    <row r="22" spans="1:11" ht="17.25" customHeight="1">
      <c r="A22" s="25"/>
      <c r="B22" s="26"/>
      <c r="C22" s="27" t="str">
        <f>'[1]КомандаРабочий'!P15</f>
        <v>Якунина Ксения Игоревна</v>
      </c>
      <c r="D22" s="28">
        <f>'[1]КомандаРабочий'!Q15</f>
        <v>1</v>
      </c>
      <c r="E22" s="29"/>
      <c r="F22" s="30"/>
      <c r="G22" s="30"/>
      <c r="H22" s="30"/>
      <c r="I22" s="31"/>
      <c r="J22" s="32"/>
      <c r="K22" s="33"/>
    </row>
    <row r="23" spans="1:11" ht="17.25" customHeight="1">
      <c r="A23" s="25"/>
      <c r="B23" s="26"/>
      <c r="C23" s="27" t="str">
        <f>'[1]КомандаРабочий'!R15</f>
        <v>Мустафин Ильнур Булатович</v>
      </c>
      <c r="D23" s="28">
        <f>'[1]КомандаРабочий'!S15</f>
        <v>0</v>
      </c>
      <c r="E23" s="29"/>
      <c r="F23" s="30"/>
      <c r="G23" s="30"/>
      <c r="H23" s="30"/>
      <c r="I23" s="31"/>
      <c r="J23" s="32"/>
      <c r="K23" s="33"/>
    </row>
    <row r="24" spans="1:11" ht="17.25" customHeight="1" thickBot="1">
      <c r="A24" s="25"/>
      <c r="B24" s="26"/>
      <c r="C24" s="27" t="str">
        <f>'[1]КомандаРабочий'!T15</f>
        <v>Меркулов Максим Станиславович</v>
      </c>
      <c r="D24" s="28">
        <f>'[1]КомандаРабочий'!U15</f>
        <v>1</v>
      </c>
      <c r="E24" s="29"/>
      <c r="F24" s="30"/>
      <c r="G24" s="30"/>
      <c r="H24" s="30"/>
      <c r="I24" s="31"/>
      <c r="J24" s="32"/>
      <c r="K24" s="33"/>
    </row>
    <row r="25" spans="1:11" s="11" customFormat="1" ht="17.25" customHeight="1">
      <c r="A25" s="16">
        <v>4</v>
      </c>
      <c r="B25" s="17" t="str">
        <f>'[1]КомандаРабочий'!B16</f>
        <v>"Нефтекамск", г. Нефтекамск</v>
      </c>
      <c r="C25" s="18" t="str">
        <f>'[1]КомандаРабочий'!N16</f>
        <v>Яббаров Марат Разифович</v>
      </c>
      <c r="D25" s="19">
        <f>'[1]КомандаРабочий'!O16</f>
        <v>0</v>
      </c>
      <c r="E25" s="20">
        <f>'[1]КомандаРабочий'!C16</f>
        <v>1</v>
      </c>
      <c r="F25" s="21">
        <f>'[1]КомандаРабочий'!D16</f>
        <v>0.008240740740740741</v>
      </c>
      <c r="G25" s="21">
        <f>'[1]КомандаРабочий'!F16</f>
        <v>0.0005208333333333333</v>
      </c>
      <c r="H25" s="21">
        <f>'[1]КомандаРабочий'!G16</f>
        <v>0.008761574074074074</v>
      </c>
      <c r="I25" s="22">
        <v>4</v>
      </c>
      <c r="J25" s="23">
        <f>'[1]КомандаРабочий'!I16</f>
        <v>1.2984562607204118</v>
      </c>
      <c r="K25" s="24" t="s">
        <v>14</v>
      </c>
    </row>
    <row r="26" spans="1:11" s="11" customFormat="1" ht="17.25" customHeight="1">
      <c r="A26" s="25"/>
      <c r="B26" s="26"/>
      <c r="C26" s="27" t="str">
        <f>'[1]КомандаРабочий'!P16</f>
        <v>Ислибаева Кристина</v>
      </c>
      <c r="D26" s="28">
        <f>'[1]КомандаРабочий'!Q16</f>
        <v>1</v>
      </c>
      <c r="E26" s="29"/>
      <c r="F26" s="30"/>
      <c r="G26" s="30"/>
      <c r="H26" s="30"/>
      <c r="I26" s="31"/>
      <c r="J26" s="32"/>
      <c r="K26" s="33"/>
    </row>
    <row r="27" spans="1:11" s="11" customFormat="1" ht="17.25" customHeight="1">
      <c r="A27" s="25"/>
      <c r="B27" s="26"/>
      <c r="C27" s="27" t="str">
        <f>'[1]КомандаРабочий'!R16</f>
        <v>Гиззатова Альфия Талгатовна</v>
      </c>
      <c r="D27" s="28">
        <f>'[1]КомандаРабочий'!S16</f>
        <v>0</v>
      </c>
      <c r="E27" s="29"/>
      <c r="F27" s="30"/>
      <c r="G27" s="30"/>
      <c r="H27" s="30"/>
      <c r="I27" s="31"/>
      <c r="J27" s="32"/>
      <c r="K27" s="33"/>
    </row>
    <row r="28" spans="1:11" ht="17.25" customHeight="1" thickBot="1">
      <c r="A28" s="25"/>
      <c r="B28" s="26"/>
      <c r="C28" s="27" t="str">
        <f>'[1]КомандаРабочий'!T16</f>
        <v>Нугуманова Илюза Эдуардовна</v>
      </c>
      <c r="D28" s="28">
        <f>'[1]КомандаРабочий'!U16</f>
        <v>1</v>
      </c>
      <c r="E28" s="29"/>
      <c r="F28" s="30"/>
      <c r="G28" s="30"/>
      <c r="H28" s="30"/>
      <c r="I28" s="31"/>
      <c r="J28" s="32"/>
      <c r="K28" s="33"/>
    </row>
    <row r="29" spans="1:11" ht="17.25" customHeight="1">
      <c r="A29" s="34">
        <v>5</v>
      </c>
      <c r="B29" s="35" t="str">
        <f>'[1]КомандаРабочий'!B17</f>
        <v>"Реактивные шнурки", г. Ишимбай</v>
      </c>
      <c r="C29" s="18" t="str">
        <f>'[1]КомандаРабочий'!N17</f>
        <v>Попов Виталий </v>
      </c>
      <c r="D29" s="19">
        <f>'[1]КомандаРабочий'!O17</f>
        <v>1</v>
      </c>
      <c r="E29" s="20">
        <f>'[1]КомандаРабочий'!C17</f>
        <v>2</v>
      </c>
      <c r="F29" s="21">
        <f>'[1]КомандаРабочий'!D17</f>
        <v>0.013379629629629628</v>
      </c>
      <c r="G29" s="21">
        <f>'[1]КомандаРабочий'!F17</f>
        <v>0.00034722222222222224</v>
      </c>
      <c r="H29" s="21">
        <f>'[1]КомандаРабочий'!G17</f>
        <v>0.013726851851851851</v>
      </c>
      <c r="I29" s="22">
        <v>5</v>
      </c>
      <c r="J29" s="23">
        <f>'[1]КомандаРабочий'!I17</f>
        <v>2.0343053173241854</v>
      </c>
      <c r="K29" s="36" t="s">
        <v>15</v>
      </c>
    </row>
    <row r="30" spans="1:11" ht="17.25" customHeight="1">
      <c r="A30" s="34"/>
      <c r="B30" s="37"/>
      <c r="C30" s="27" t="str">
        <f>'[1]КомандаРабочий'!P17</f>
        <v>Гатиятуллин Денис</v>
      </c>
      <c r="D30" s="28">
        <f>'[1]КомандаРабочий'!Q17</f>
        <v>1</v>
      </c>
      <c r="E30" s="29"/>
      <c r="F30" s="30"/>
      <c r="G30" s="30"/>
      <c r="H30" s="30"/>
      <c r="I30" s="31"/>
      <c r="J30" s="32"/>
      <c r="K30" s="33"/>
    </row>
    <row r="31" spans="1:11" ht="17.25" customHeight="1">
      <c r="A31" s="34"/>
      <c r="B31" s="37"/>
      <c r="C31" s="27" t="str">
        <f>'[1]КомандаРабочий'!R17</f>
        <v>Кулясова Ксения</v>
      </c>
      <c r="D31" s="28">
        <f>'[1]КомандаРабочий'!S17</f>
        <v>1</v>
      </c>
      <c r="E31" s="29"/>
      <c r="F31" s="30"/>
      <c r="G31" s="30"/>
      <c r="H31" s="30"/>
      <c r="I31" s="31"/>
      <c r="J31" s="32"/>
      <c r="K31" s="33"/>
    </row>
    <row r="32" spans="1:11" ht="17.25" customHeight="1" thickBot="1">
      <c r="A32" s="34"/>
      <c r="B32" s="37"/>
      <c r="C32" s="38" t="str">
        <f>'[1]КомандаРабочий'!T17</f>
        <v>Насибуллин Айдар</v>
      </c>
      <c r="D32" s="39">
        <f>'[1]КомандаРабочий'!U17</f>
        <v>1</v>
      </c>
      <c r="E32" s="29"/>
      <c r="F32" s="30"/>
      <c r="G32" s="30"/>
      <c r="H32" s="30"/>
      <c r="I32" s="31"/>
      <c r="J32" s="32"/>
      <c r="K32" s="33"/>
    </row>
    <row r="33" spans="1:11" ht="17.25" customHeight="1">
      <c r="A33" s="16">
        <v>6</v>
      </c>
      <c r="B33" s="40" t="str">
        <f>'[1]КомандаРабочий'!B18</f>
        <v>"Вада", г. Ишимбай</v>
      </c>
      <c r="C33" s="27" t="str">
        <f>'[1]КомандаРабочий'!N18</f>
        <v>Мухарамов Айнур</v>
      </c>
      <c r="D33" s="28">
        <f>'[1]КомандаРабочий'!O18</f>
        <v>1</v>
      </c>
      <c r="E33" s="41">
        <f>'[1]КомандаРабочий'!C18</f>
        <v>2</v>
      </c>
      <c r="F33" s="42">
        <f>'[1]КомандаРабочий'!D18</f>
        <v>0.011712962962962965</v>
      </c>
      <c r="G33" s="42">
        <f>'[1]КомандаРабочий'!F18</f>
        <v>0.0022569444444444447</v>
      </c>
      <c r="H33" s="42">
        <f>'[1]КомандаРабочий'!G18</f>
        <v>0.01396990740740741</v>
      </c>
      <c r="I33" s="43">
        <v>6</v>
      </c>
      <c r="J33" s="44">
        <f>'[1]КомандаРабочий'!I18</f>
        <v>2.07032590051458</v>
      </c>
      <c r="K33" s="45" t="s">
        <v>15</v>
      </c>
    </row>
    <row r="34" spans="1:11" ht="17.25" customHeight="1">
      <c r="A34" s="25"/>
      <c r="B34" s="40"/>
      <c r="C34" s="27" t="str">
        <f>'[1]КомандаРабочий'!P18</f>
        <v>Саитов Дамир</v>
      </c>
      <c r="D34" s="28">
        <f>'[1]КомандаРабочий'!Q18</f>
        <v>1</v>
      </c>
      <c r="E34" s="41"/>
      <c r="F34" s="42"/>
      <c r="G34" s="42"/>
      <c r="H34" s="42"/>
      <c r="I34" s="43"/>
      <c r="J34" s="44"/>
      <c r="K34" s="43"/>
    </row>
    <row r="35" spans="1:11" ht="17.25" customHeight="1">
      <c r="A35" s="25"/>
      <c r="B35" s="40"/>
      <c r="C35" s="27" t="str">
        <f>'[1]КомандаРабочий'!R18</f>
        <v>Акдавлетов Вадим</v>
      </c>
      <c r="D35" s="28">
        <f>'[1]КомандаРабочий'!S18</f>
        <v>1</v>
      </c>
      <c r="E35" s="41"/>
      <c r="F35" s="42"/>
      <c r="G35" s="42"/>
      <c r="H35" s="42"/>
      <c r="I35" s="43"/>
      <c r="J35" s="44"/>
      <c r="K35" s="43"/>
    </row>
    <row r="36" spans="1:11" ht="17.25" customHeight="1">
      <c r="A36" s="46"/>
      <c r="B36" s="40"/>
      <c r="C36" s="27" t="str">
        <f>'[1]КомандаРабочий'!T18</f>
        <v>Шигабитдинова Аделия</v>
      </c>
      <c r="D36" s="28">
        <f>'[1]КомандаРабочий'!U18</f>
        <v>1</v>
      </c>
      <c r="E36" s="41"/>
      <c r="F36" s="42"/>
      <c r="G36" s="42"/>
      <c r="H36" s="42"/>
      <c r="I36" s="43"/>
      <c r="J36" s="44"/>
      <c r="K36" s="43"/>
    </row>
    <row r="37" spans="5:9" ht="17.25" customHeight="1">
      <c r="E37" s="47" t="s">
        <v>16</v>
      </c>
      <c r="F37" s="48">
        <f>'[1]КомандаРабочий'!D39</f>
        <v>16.25</v>
      </c>
      <c r="G37" s="49" t="s">
        <v>17</v>
      </c>
      <c r="H37" s="49"/>
      <c r="I37" s="49"/>
    </row>
    <row r="38" spans="5:11" ht="17.25" customHeight="1">
      <c r="E38" s="50" t="s">
        <v>18</v>
      </c>
      <c r="H38" s="50"/>
      <c r="I38" s="51"/>
      <c r="J38" s="50"/>
      <c r="K38" s="52"/>
    </row>
    <row r="39" spans="5:11" ht="17.25" customHeight="1">
      <c r="E39" s="50"/>
      <c r="F39" s="53" t="s">
        <v>13</v>
      </c>
      <c r="G39" s="51">
        <v>1</v>
      </c>
      <c r="H39" s="50"/>
      <c r="I39" s="51"/>
      <c r="J39" s="50"/>
      <c r="K39" s="52"/>
    </row>
    <row r="40" spans="5:9" ht="17.25" customHeight="1">
      <c r="E40" s="49"/>
      <c r="F40" s="50" t="s">
        <v>19</v>
      </c>
      <c r="G40" s="51">
        <v>1.29</v>
      </c>
      <c r="H40" s="49"/>
      <c r="I40" s="49"/>
    </row>
    <row r="41" spans="5:9" ht="17.25" customHeight="1">
      <c r="E41" s="50" t="s">
        <v>20</v>
      </c>
      <c r="F41" s="54">
        <f>'[1]КомандаРабочий'!D42</f>
        <v>0.009052854938271605</v>
      </c>
      <c r="G41" s="49"/>
      <c r="H41" s="49"/>
      <c r="I41" s="49"/>
    </row>
    <row r="42" spans="5:9" ht="17.25" customHeight="1">
      <c r="E42" s="47" t="s">
        <v>21</v>
      </c>
      <c r="F42" s="54">
        <f>'[1]КомандаРабочий'!D43</f>
        <v>0.00017361111111111112</v>
      </c>
      <c r="G42" s="49"/>
      <c r="H42" s="49"/>
      <c r="I42" s="49"/>
    </row>
    <row r="43" ht="17.25" customHeight="1"/>
    <row r="44" spans="2:5" ht="17.25" customHeight="1">
      <c r="B44" s="10" t="s">
        <v>22</v>
      </c>
      <c r="C44" s="55"/>
      <c r="D44" s="55"/>
      <c r="E44" s="8" t="s">
        <v>23</v>
      </c>
    </row>
    <row r="45" spans="2:5" ht="17.25" customHeight="1">
      <c r="B45" s="10"/>
      <c r="C45" s="8"/>
      <c r="D45" s="8"/>
      <c r="E45" s="8"/>
    </row>
    <row r="46" spans="2:5" ht="17.25" customHeight="1">
      <c r="B46" s="10" t="s">
        <v>24</v>
      </c>
      <c r="C46" s="55"/>
      <c r="D46" s="55"/>
      <c r="E46" s="8" t="s">
        <v>25</v>
      </c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3.7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2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</sheetData>
  <sheetProtection/>
  <protectedRanges>
    <protectedRange sqref="I13:I36" name="Диапазон2"/>
    <protectedRange sqref="B13:G36" name="Диапазон1"/>
  </protectedRanges>
  <mergeCells count="63">
    <mergeCell ref="A6:K6"/>
    <mergeCell ref="A7:K7"/>
    <mergeCell ref="A5:K5"/>
    <mergeCell ref="A1:K1"/>
    <mergeCell ref="A2:K2"/>
    <mergeCell ref="A3:K3"/>
    <mergeCell ref="A4:K4"/>
    <mergeCell ref="F13:F16"/>
    <mergeCell ref="G13:G16"/>
    <mergeCell ref="A9:J9"/>
    <mergeCell ref="A8:J8"/>
    <mergeCell ref="H13:H16"/>
    <mergeCell ref="I13:I16"/>
    <mergeCell ref="J13:J16"/>
    <mergeCell ref="K13:K16"/>
    <mergeCell ref="A13:A16"/>
    <mergeCell ref="A17:A20"/>
    <mergeCell ref="B17:B20"/>
    <mergeCell ref="E17:E20"/>
    <mergeCell ref="B13:B16"/>
    <mergeCell ref="E13:E16"/>
    <mergeCell ref="F17:F20"/>
    <mergeCell ref="G17:G20"/>
    <mergeCell ref="H17:H20"/>
    <mergeCell ref="I17:I20"/>
    <mergeCell ref="J17:J20"/>
    <mergeCell ref="K17:K20"/>
    <mergeCell ref="A21:A24"/>
    <mergeCell ref="B21:B24"/>
    <mergeCell ref="E21:E24"/>
    <mergeCell ref="F21:F24"/>
    <mergeCell ref="G21:G24"/>
    <mergeCell ref="H21:H24"/>
    <mergeCell ref="I21:I24"/>
    <mergeCell ref="I25:I28"/>
    <mergeCell ref="J25:J28"/>
    <mergeCell ref="A25:A28"/>
    <mergeCell ref="B25:B28"/>
    <mergeCell ref="E25:E28"/>
    <mergeCell ref="F25:F28"/>
    <mergeCell ref="K29:K32"/>
    <mergeCell ref="J21:J24"/>
    <mergeCell ref="K21:K24"/>
    <mergeCell ref="G33:G36"/>
    <mergeCell ref="H33:H36"/>
    <mergeCell ref="K25:K28"/>
    <mergeCell ref="I29:I32"/>
    <mergeCell ref="K33:K36"/>
    <mergeCell ref="G25:G28"/>
    <mergeCell ref="H25:H28"/>
    <mergeCell ref="G29:G32"/>
    <mergeCell ref="H29:H32"/>
    <mergeCell ref="J29:J32"/>
    <mergeCell ref="A33:A36"/>
    <mergeCell ref="B33:B36"/>
    <mergeCell ref="A29:A32"/>
    <mergeCell ref="B29:B32"/>
    <mergeCell ref="E29:E32"/>
    <mergeCell ref="F29:F32"/>
    <mergeCell ref="E33:E36"/>
    <mergeCell ref="F33:F36"/>
    <mergeCell ref="I33:I36"/>
    <mergeCell ref="J33:J36"/>
  </mergeCells>
  <printOptions/>
  <pageMargins left="1.1811023622047245" right="0.31496062992125984" top="0.5905511811023623" bottom="0.6299212598425197" header="0.5118110236220472" footer="0"/>
  <pageSetup fitToHeight="1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2010-06-02T15:30:18Z</cp:lastPrinted>
  <dcterms:created xsi:type="dcterms:W3CDTF">1996-10-08T23:32:33Z</dcterms:created>
  <dcterms:modified xsi:type="dcterms:W3CDTF">2010-06-02T15:30:32Z</dcterms:modified>
  <cp:category/>
  <cp:version/>
  <cp:contentType/>
  <cp:contentStatus/>
</cp:coreProperties>
</file>